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D:\Users\Jorge\Documents\Matemáticas\Gestión Académica\Máster TECI\Curso 2024-25\Organización Académica\TFM\"/>
    </mc:Choice>
  </mc:AlternateContent>
  <xr:revisionPtr revIDLastSave="0" documentId="13_ncr:1_{8CEE7109-E5B6-4FA9-9272-61D13E41F070}" xr6:coauthVersionLast="47" xr6:coauthVersionMax="47" xr10:uidLastSave="{00000000-0000-0000-0000-000000000000}"/>
  <workbookProtection lockStructure="1"/>
  <bookViews>
    <workbookView xWindow="-120" yWindow="-120" windowWidth="29040" windowHeight="15720" xr2:uid="{00000000-000D-0000-FFFF-FFFF00000000}"/>
  </bookViews>
  <sheets>
    <sheet name="Valoración Tibunal" sheetId="1" r:id="rId1"/>
    <sheet name="Rúbrica Memoria" sheetId="3" r:id="rId2"/>
    <sheet name="Rúbrica Presentación" sheetId="2" r:id="rId3"/>
  </sheets>
  <definedNames>
    <definedName name="_xlnm.Print_Area" localSheetId="0">'Valoración Tibunal'!$C$12:$E$24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N8" i="1" l="1"/>
  <c r="M8" i="1"/>
  <c r="L8" i="1"/>
  <c r="K8" i="1"/>
  <c r="J8" i="1"/>
  <c r="I8" i="1"/>
  <c r="H8" i="1"/>
  <c r="G8" i="1"/>
  <c r="F8" i="1"/>
  <c r="N7" i="1"/>
  <c r="M7" i="1"/>
  <c r="L7" i="1"/>
  <c r="K7" i="1"/>
  <c r="J7" i="1"/>
  <c r="I7" i="1"/>
  <c r="H7" i="1"/>
  <c r="G7" i="1"/>
  <c r="F7" i="1"/>
  <c r="E8" i="1"/>
  <c r="E7" i="1"/>
  <c r="N5" i="1"/>
  <c r="L5" i="1"/>
  <c r="K5" i="1"/>
  <c r="J5" i="1"/>
  <c r="I5" i="1"/>
  <c r="H5" i="1"/>
  <c r="G5" i="1"/>
  <c r="F5" i="1"/>
  <c r="N4" i="1"/>
  <c r="L4" i="1"/>
  <c r="K4" i="1"/>
  <c r="J4" i="1"/>
  <c r="I4" i="1"/>
  <c r="H4" i="1"/>
  <c r="G4" i="1"/>
  <c r="F4" i="1"/>
  <c r="R25" i="1"/>
  <c r="S25" i="1"/>
  <c r="T25" i="1"/>
  <c r="U25" i="1"/>
  <c r="V25" i="1"/>
  <c r="W25" i="1"/>
  <c r="X25" i="1"/>
  <c r="Y25" i="1"/>
  <c r="Z25" i="1"/>
  <c r="AA25" i="1"/>
  <c r="R26" i="1"/>
  <c r="S26" i="1"/>
  <c r="T26" i="1"/>
  <c r="U26" i="1"/>
  <c r="V26" i="1"/>
  <c r="W26" i="1"/>
  <c r="X26" i="1"/>
  <c r="Y26" i="1"/>
  <c r="Z26" i="1"/>
  <c r="AA26" i="1"/>
  <c r="R27" i="1"/>
  <c r="S27" i="1"/>
  <c r="T27" i="1"/>
  <c r="U27" i="1"/>
  <c r="V27" i="1"/>
  <c r="W27" i="1"/>
  <c r="X27" i="1"/>
  <c r="Y27" i="1"/>
  <c r="Z27" i="1"/>
  <c r="AA27" i="1"/>
  <c r="R28" i="1"/>
  <c r="S28" i="1"/>
  <c r="T28" i="1"/>
  <c r="U28" i="1"/>
  <c r="V28" i="1"/>
  <c r="W28" i="1"/>
  <c r="X28" i="1"/>
  <c r="Y28" i="1"/>
  <c r="Z28" i="1"/>
  <c r="AA28" i="1"/>
  <c r="R29" i="1"/>
  <c r="S29" i="1"/>
  <c r="T29" i="1"/>
  <c r="U29" i="1"/>
  <c r="V29" i="1"/>
  <c r="W29" i="1"/>
  <c r="X29" i="1"/>
  <c r="Y29" i="1"/>
  <c r="Z29" i="1"/>
  <c r="AA29" i="1"/>
  <c r="S24" i="1"/>
  <c r="T24" i="1"/>
  <c r="U24" i="1"/>
  <c r="V24" i="1"/>
  <c r="W24" i="1"/>
  <c r="X24" i="1"/>
  <c r="Y24" i="1"/>
  <c r="Z24" i="1"/>
  <c r="AA24" i="1"/>
  <c r="R24" i="1"/>
  <c r="S18" i="1"/>
  <c r="T18" i="1"/>
  <c r="U18" i="1"/>
  <c r="V18" i="1"/>
  <c r="W18" i="1"/>
  <c r="X18" i="1"/>
  <c r="Y18" i="1"/>
  <c r="Z18" i="1"/>
  <c r="M5" i="1" s="1"/>
  <c r="AA18" i="1"/>
  <c r="S19" i="1"/>
  <c r="T19" i="1"/>
  <c r="U19" i="1"/>
  <c r="V19" i="1"/>
  <c r="W19" i="1"/>
  <c r="X19" i="1"/>
  <c r="Y19" i="1"/>
  <c r="Z19" i="1"/>
  <c r="AA19" i="1"/>
  <c r="S20" i="1"/>
  <c r="T20" i="1"/>
  <c r="U20" i="1"/>
  <c r="V20" i="1"/>
  <c r="W20" i="1"/>
  <c r="X20" i="1"/>
  <c r="Y20" i="1"/>
  <c r="L6" i="1" s="1"/>
  <c r="Z20" i="1"/>
  <c r="AA20" i="1"/>
  <c r="R18" i="1"/>
  <c r="R19" i="1"/>
  <c r="R20" i="1"/>
  <c r="E5" i="1" s="1"/>
  <c r="D9" i="1"/>
  <c r="D8" i="1"/>
  <c r="D7" i="1"/>
  <c r="D6" i="1"/>
  <c r="D5" i="1"/>
  <c r="N23" i="1"/>
  <c r="F23" i="1"/>
  <c r="G23" i="1"/>
  <c r="H23" i="1"/>
  <c r="I23" i="1"/>
  <c r="J23" i="1"/>
  <c r="K23" i="1"/>
  <c r="L23" i="1"/>
  <c r="M23" i="1"/>
  <c r="E23" i="1"/>
  <c r="S13" i="1"/>
  <c r="T13" i="1"/>
  <c r="U13" i="1"/>
  <c r="V13" i="1"/>
  <c r="W13" i="1"/>
  <c r="X13" i="1"/>
  <c r="Y13" i="1"/>
  <c r="Z13" i="1"/>
  <c r="M4" i="1" s="1"/>
  <c r="AA13" i="1"/>
  <c r="S14" i="1"/>
  <c r="T14" i="1"/>
  <c r="U14" i="1"/>
  <c r="V14" i="1"/>
  <c r="W14" i="1"/>
  <c r="X14" i="1"/>
  <c r="Y14" i="1"/>
  <c r="Z14" i="1"/>
  <c r="AA14" i="1"/>
  <c r="S15" i="1"/>
  <c r="T15" i="1"/>
  <c r="U15" i="1"/>
  <c r="V15" i="1"/>
  <c r="W15" i="1"/>
  <c r="X15" i="1"/>
  <c r="Y15" i="1"/>
  <c r="Z15" i="1"/>
  <c r="AA15" i="1"/>
  <c r="S16" i="1"/>
  <c r="T16" i="1"/>
  <c r="U16" i="1"/>
  <c r="V16" i="1"/>
  <c r="W16" i="1"/>
  <c r="X16" i="1"/>
  <c r="Y16" i="1"/>
  <c r="Z16" i="1"/>
  <c r="AA16" i="1"/>
  <c r="S17" i="1"/>
  <c r="T17" i="1"/>
  <c r="U17" i="1"/>
  <c r="V17" i="1"/>
  <c r="W17" i="1"/>
  <c r="X17" i="1"/>
  <c r="Y17" i="1"/>
  <c r="Z17" i="1"/>
  <c r="AA17" i="1"/>
  <c r="N12" i="1"/>
  <c r="F12" i="1"/>
  <c r="G12" i="1"/>
  <c r="H12" i="1"/>
  <c r="I12" i="1"/>
  <c r="J12" i="1"/>
  <c r="K12" i="1"/>
  <c r="L12" i="1"/>
  <c r="M12" i="1"/>
  <c r="E12" i="1"/>
  <c r="J9" i="1" l="1"/>
  <c r="M6" i="1"/>
  <c r="K6" i="1"/>
  <c r="I6" i="1"/>
  <c r="F6" i="1"/>
  <c r="N6" i="1"/>
  <c r="G6" i="1"/>
  <c r="J6" i="1"/>
  <c r="K9" i="1"/>
  <c r="F9" i="1"/>
  <c r="L9" i="1"/>
  <c r="H9" i="1"/>
  <c r="I9" i="1"/>
  <c r="M9" i="1"/>
  <c r="N9" i="1"/>
  <c r="G9" i="1"/>
  <c r="H6" i="1"/>
  <c r="O24" i="1"/>
  <c r="R14" i="1"/>
  <c r="R15" i="1"/>
  <c r="R16" i="1"/>
  <c r="R17" i="1"/>
  <c r="E4" i="1" s="1"/>
  <c r="E6" i="1" s="1"/>
  <c r="R13" i="1"/>
  <c r="D4" i="1"/>
  <c r="E9" i="1" l="1"/>
</calcChain>
</file>

<file path=xl/sharedStrings.xml><?xml version="1.0" encoding="utf-8"?>
<sst xmlns="http://schemas.openxmlformats.org/spreadsheetml/2006/main" count="132" uniqueCount="114">
  <si>
    <t>Ponderación</t>
  </si>
  <si>
    <t>Calificación final</t>
  </si>
  <si>
    <t>Desarrollo, calidad y resultado global del trabajo (35%)</t>
  </si>
  <si>
    <t>Desarrollo, calidad y resultado global del trabajo</t>
  </si>
  <si>
    <t>Los resultados y soluciones aportadas son de gran calidad. El estudiante demuestra un sólido conocimiento del tema, y pone de manifiesto su dominio del trabajo realizado. Muestra haber adquirido la mayoría de las habilidades y conocimientos asociados al máster.</t>
  </si>
  <si>
    <t>Los resultados y soluciones aportadas son de calidad. El estudiante muestra un buen conocimiento sobre el tema y un buen dominio del trabajo realizado. Muestra haber adquirido algunas de las habilidades y conocimientos asociados al máster.</t>
  </si>
  <si>
    <t>Se aportan resultados o soluciones aceptables. El estudiante muestra conocimientos básicos sobre el tema, y un mínimo dominio del trabajo realizado. Ha adquirido algunas de las habilidades y conocimientos asociados al máster, pero muestra inseguridad en los mismos.</t>
  </si>
  <si>
    <t>Se presentan aportaciones de escasa calidad. El estudiante muestra un pobre conocimiento sobre el tema. No muestra haber adquirido las habilidades y conocimientos asociados al máster.</t>
  </si>
  <si>
    <t>Se han aplicado un gran número de las competencias asociadas al máster. El estudiante aporta información claramente justificada que ha reelaborado en su mayoría. Los objetivos alcanzados dan muestra de una total implicación personal.</t>
  </si>
  <si>
    <t>Se han aplicado dos o más competencias asociadas al máster. El estudiante aporta información justificada y parcialmente reelaborada. El trabajo realizado ha requerido una amplia dedicación personal.</t>
  </si>
  <si>
    <t>Se ha aplicado alguna competencia asociada al máster. El estudiante aporta información que ha reelaborado escasamente. El trabajo realizado ha requerido cierta dedicación personal.</t>
  </si>
  <si>
    <t>No se muestra que se haya aplicado ninguna competencia asociada al máster. La información aportada es una mera traducción y/o recopilación con una escasa implicación personal.</t>
  </si>
  <si>
    <t>Claridad y corrección en el uso del lenguaje (10%)</t>
  </si>
  <si>
    <t>Lenguaje técnico y notación matemática (10%)</t>
  </si>
  <si>
    <t>Estructura y organización del contenido (5%)</t>
  </si>
  <si>
    <t>Ausencia de errores gramaticales y sintácticos. Redacción clara y coherente.</t>
  </si>
  <si>
    <t>Algún error de tipo sintáctico o gramatical. Redacción algo confusa.</t>
  </si>
  <si>
    <t>Errores gramaticales o sintácticos graves. Redacción de difícil comprensión.</t>
  </si>
  <si>
    <t>Errores gramaticales y sintácticos graves. Redacción incoherente, contradictoria o incomprensible.</t>
  </si>
  <si>
    <t>Emplea de manera adecuada y variada la terminología matemática del tema, usando correctamente el lenguaje formal y la notación matemática.</t>
  </si>
  <si>
    <t>Emplea de manera aceptable el lenguaje técnico y la notación matemática.</t>
  </si>
  <si>
    <t>En ocasiones emplea de forma inadecuada la terminología matemática, con expresiones o notación incorrectas.</t>
  </si>
  <si>
    <t>Emplea de forma inadecuada la terminología matemática, cometiendo repetidos errores.</t>
  </si>
  <si>
    <t>Estructura inadecuada para el tipo de trabajo realizado. Organización deficiente.</t>
  </si>
  <si>
    <t>La estructura de la memoria es mejorable, Su organización no es adecuada para una total comprensión del texto.</t>
  </si>
  <si>
    <t>La memoria está adecuadamente estructurada y organizada, aunque se perciben algunas posibilidades de mejora.</t>
  </si>
  <si>
    <t>La estructura se adapta perfectamente al tipo de trabajo realizado. La organización de la memoria contribuye a su mejor comprensión.</t>
  </si>
  <si>
    <t>Claridad y corrección en el uso del lenguaje</t>
  </si>
  <si>
    <t>Lenguaje técnico y notación matemática</t>
  </si>
  <si>
    <t>Estructura y organización del contenido</t>
  </si>
  <si>
    <t>Muy adecuado
9,0 - 10,0</t>
  </si>
  <si>
    <t>Adecuado
7,0 - 8,9</t>
  </si>
  <si>
    <t>Básico
5,0 - 6,9</t>
  </si>
  <si>
    <t>Inadecuado
0,0 - 4,9</t>
  </si>
  <si>
    <t>Nota propuesta
0,0 - 10,0</t>
  </si>
  <si>
    <t>Calificación global</t>
  </si>
  <si>
    <t>Las notas asociadas a la calificación global se calculan automáticamente.</t>
  </si>
  <si>
    <t>Contenido conceptual (75%)</t>
  </si>
  <si>
    <t>Formato y comunicación escrita (25%)</t>
  </si>
  <si>
    <t>Objetivos y metodología (5%)</t>
  </si>
  <si>
    <t>Los objetivos son claros y están bien estructurados. La metodología utilizada es coherente con su consecución.</t>
  </si>
  <si>
    <t>Se describen los objetivos, aunque no todos se consiguen. La metodología es adecuada para todos los objetivos propuestos.</t>
  </si>
  <si>
    <t>Se enumeran los objetivos, aunque se consigue sólo una pequeña parte. La metodología es adecuada sólo para los objetivos alcanzados.</t>
  </si>
  <si>
    <t>No se describen adecuadamente los objetivos o la metodología utilizada no sirve para cumplir con ellos.</t>
  </si>
  <si>
    <t>Grado de elaboración y aportaciones personales (25%)</t>
  </si>
  <si>
    <t>Análisis de conclusiones (5%)</t>
  </si>
  <si>
    <t>Expone de forma sintética y ordenada lógicamente las aportaciones realizadas en el trabajo. Puntualiza elementos no tratados y posibles extensiones del trabajo realizado.</t>
  </si>
  <si>
    <t>Expone ordenadamente las aportaciones realizadas, aunque no sintetiza adecuadamente. Destaca únicamente algunos aspectos en relación con  posibles extensiones del trabajo realizado.</t>
  </si>
  <si>
    <t>Recapitula lo hecho en el trabajo, pero sin enfatizar en ningún aspecto y/o describiendo de forma no adecuada el texto presentado.</t>
  </si>
  <si>
    <t>Da explicaciones deshilvanadas, sin recapitular ni destacar ninguno de los aspectos tratados.</t>
  </si>
  <si>
    <t>Uso apropiado de la bibliografía (5%)</t>
  </si>
  <si>
    <t>Recoge y analiza los trabajos previos en el campo. La bibliografía es adecuada, siendo citada correctamente y donde procede.</t>
  </si>
  <si>
    <t>Se enumeran algunos trabajos previos en el campo. La bibliografía es adecuada, pero a veces no está citada convenientemente.</t>
  </si>
  <si>
    <t>Muy leve descripción del estado del arte. Bibliografía escasa o demasiado general, con citas vagas o poco adecuadas.</t>
  </si>
  <si>
    <t>No se considera el estado del arte. Referencias bibliográficas inespecíficas, algunas de ellas sin citar en el trabajo.</t>
  </si>
  <si>
    <t>Contenido conceptual (65%)</t>
  </si>
  <si>
    <t>Formato y comunicación oral (35%)</t>
  </si>
  <si>
    <t>Organización de la presentación (10%)</t>
  </si>
  <si>
    <t>La exposición está excelentemente organizada, con una secuencia lógica de las ideas que facilita su seguimiento y comprensión.</t>
  </si>
  <si>
    <t>Exposición organizada de manera correcta, con una secuencia lógica de ideas algo incompleta, lo que dificulta puntualmente la comprensión.</t>
  </si>
  <si>
    <t>Organización algo confusa. La secuencia de ideas es lógica, pero incompleta, dificultando la comprensión.</t>
  </si>
  <si>
    <t>La exposición está organizada de manera confusa. La secuencia de ideas no permite el seguimiento y comprensión.</t>
  </si>
  <si>
    <t>Corrección en el uso del lenguaje verbal y no verbal (10%)</t>
  </si>
  <si>
    <t>Excelentes estrategias de comunicación. Se expresa con soltura, captando la atención de la audiencia. Emplea de forma adecuada y variada la terminología del tema, usando correctamente el lenguaje académico.</t>
  </si>
  <si>
    <t>Buenas estrategias de comunicación. Discurso fluido, aunque un tanto forzado. Emplea de forma bastante adecuada la terminología del tema.</t>
  </si>
  <si>
    <t>Escasas estrategias de comunicación. Repetición memorística del discurso ensayado. En ocasiones no emplea de forma adecuada la terminología del tema.</t>
  </si>
  <si>
    <t>Comunicación deficiente. La disertación es entrecortada y con lagunas. Emplea de forma inadecuada la terminología básica, cometiendo varios errores.</t>
  </si>
  <si>
    <t>Adecuación en la gestión del tiempo (5%)</t>
  </si>
  <si>
    <t>Se ajusta a la duración prevista. Distribuye adecuadamente el tiempo entre las distintas partes de la exposición.</t>
  </si>
  <si>
    <t>Excede un tiempo apreciable la duración prevista, pero mantiene una distribución del tiempo adecuada para cada parte.</t>
  </si>
  <si>
    <t>Excede un tiempo apreciable la duración prevista y se ve obligado a presentar muy apresuradamente alguna parte de la presentación.</t>
  </si>
  <si>
    <t>Excede significativamente la duración prevista y se ve obligado a omitir ciertas partes de la presentación.</t>
  </si>
  <si>
    <t>Recursos excelentes que aportan claridad y hacen atractiva la presentación. Las figuras, tablas y gráficas son claras (tamaño, calidad gráfica, etc.) y contienen la información necesaria para su comprensión.</t>
  </si>
  <si>
    <t>Recursos adecuados que favorecen la presentación. En general las figuras, tablas y gráficas son claras y contienen la información necesaria para su comprensión.</t>
  </si>
  <si>
    <t>Los recursos no ayudan a la presentación. Las figuras, tablas y gráficas son poco claras y contienen escasa información para su comprensión.</t>
  </si>
  <si>
    <t>Utiliza recursos que no permiten el adecuado seguimiento de la exposición. Las figuras, tablas y gráficas no son claras y no contienen suficiente información para su comprensión.</t>
  </si>
  <si>
    <t>Exposición del trabajo y dominio del contenido (40%)</t>
  </si>
  <si>
    <t>Expone el trabajo de forma excelente, clara y concisa e interpreta los resultados obtenidos, enumerando sintética y ordenadamente las aportaciones del trabajo. Muestra conocer el tema en cuestión, entiende la metodología y comprende las motivaciones de las acciones llevadas a cabo y las implicaciones de sus resultados. Puntualiza elementos no tratados y posibles extensiones del trabajo.</t>
  </si>
  <si>
    <t>Expone el trabajo de forma adecuada, clara y concisa e interpreta los resultados obtenidos. Expone ordenadamente las aportaciones realizadas en el trabajo, pero no sintetiza adecuadamente. Tiene algunas lagunas sobre la temática, la metodología o las motivaciones de las acciones que ha llevado a cabo y las implicaciones que tienen sus resultados.</t>
  </si>
  <si>
    <t>Expone el trabajo de forma correcta, pero sin explicar e interpretar los resultados obtenidos. Resume el trabajo sin enfatizar los aspectos importantes. Muestra un conocimiento superficial de la temática, la metodología y las motivaciones de las acciones llevadas a cabo.</t>
  </si>
  <si>
    <t>No proporciona una interpretación coherente ni relaciona los resultados con los conocimientos que justifican las acciones llevadas a cabo. No domina la temática, no entiende la metodología y no comprende las motivaciones e implicaciones que tienen sus resultados. Da explicaciones deshilvanadas, sin recapitular ni destacar ninguno de los aspectos tratados.</t>
  </si>
  <si>
    <t>Respuesta a las cuestiones planteadas por el tribunal (25%)</t>
  </si>
  <si>
    <t>Contesta con precisión a todas las preguntas sobre el tema, mostrando un excelente conocimiento de este. Argumentación sólida y coherente.</t>
  </si>
  <si>
    <t>Responde con precisión a la mayoría de las preguntas sobre el tema, mostrando un adecuado conocimiento de este. Su argumentación es coherente.</t>
  </si>
  <si>
    <t>Responde alguna de las preguntas planteadas mostrando conocimiento sólo de los aspectos básicos del tema. Argumentación débil y poco convincente.</t>
  </si>
  <si>
    <t>El estudiante no consigue contestar las preguntas planteadas, mostrando desconocimiento del tema tratado. Argumentación incoherente.</t>
  </si>
  <si>
    <t>Est. 1</t>
  </si>
  <si>
    <t>Est. 2</t>
  </si>
  <si>
    <t>Est. 3</t>
  </si>
  <si>
    <t>Est. 4</t>
  </si>
  <si>
    <t>Est. 5</t>
  </si>
  <si>
    <t>Est. 6</t>
  </si>
  <si>
    <t>Est. 7</t>
  </si>
  <si>
    <t>Est. 8</t>
  </si>
  <si>
    <t>Est. 9</t>
  </si>
  <si>
    <t>Est. 10</t>
  </si>
  <si>
    <t>Memoria</t>
  </si>
  <si>
    <t>Presentación</t>
  </si>
  <si>
    <t>Contenido conceptual</t>
  </si>
  <si>
    <t>Formato y comunicación escrita</t>
  </si>
  <si>
    <t>Formato y comunicación oral</t>
  </si>
  <si>
    <t>Objetivos y metodología</t>
  </si>
  <si>
    <t>Grado de elaboración y aportaciones personales</t>
  </si>
  <si>
    <t>Análisis de conclusiones</t>
  </si>
  <si>
    <t>Uso apropiado de la bibliografía</t>
  </si>
  <si>
    <t>Se debe proponer una nota entre 0 y 10 con un único decimal para cada ítem de calificación asociado a la memoria.</t>
  </si>
  <si>
    <t>Se debe proponer una nota entre 0 y 10 con un único decimal para cada ítem de calificación asociado a la presentación.</t>
  </si>
  <si>
    <t>Calidad y aprovechamiento de los recursos utilizados (10%)</t>
  </si>
  <si>
    <t>Exposición del trabajo y dominio del contenido</t>
  </si>
  <si>
    <t>Respuesta a las cuestiones planteadas por el tribunal</t>
  </si>
  <si>
    <t>Organización de la presentación</t>
  </si>
  <si>
    <t>Corrección en el uso del lenguaje verbal y no verbal</t>
  </si>
  <si>
    <t>Adecuación en la gestión del tiempo</t>
  </si>
  <si>
    <t>Calidad y aprovechamiento de los recursos utilizados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</si>
</sst>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11"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0"/>
      <color rgb="FF000000"/>
      <name val="Arial"/>
      <family val="2"/>
    </font>
    <font>
      <b/>
      <sz val="14"/>
      <color theme="0"/>
      <name val="Calibri"/>
      <family val="2"/>
      <scheme val="minor"/>
    </font>
    <font>
      <sz val="10"/>
      <color theme="1"/>
      <name val="Arial"/>
      <family val="2"/>
    </font>
    <font>
      <sz val="11"/>
      <color theme="1"/>
      <name val="Calibri"/>
      <family val="2"/>
      <scheme val="minor"/>
    </font>
    <font>
      <b/>
      <sz val="10"/>
      <color theme="1"/>
      <name val="Arial"/>
      <family val="2"/>
    </font>
    <font>
      <b/>
      <sz val="11"/>
      <color theme="0"/>
      <name val="Calibri"/>
      <family val="2"/>
      <scheme val="minor"/>
    </font>
    <font>
      <b/>
      <sz val="10"/>
      <color theme="1"/>
      <name val="Calibri"/>
      <family val="2"/>
      <scheme val="minor"/>
    </font>
  </fonts>
  <fills count="34">
    <fill>
      <patternFill patternType="none"/>
    </fill>
    <fill>
      <patternFill patternType="gray125"/>
    </fill>
    <fill>
      <patternFill patternType="solid">
        <fgColor theme="7"/>
        <bgColor indexed="64"/>
      </patternFill>
    </fill>
    <fill>
      <patternFill patternType="solid">
        <fgColor rgb="FF92D050"/>
        <bgColor indexed="64"/>
      </patternFill>
    </fill>
    <fill>
      <patternFill patternType="solid">
        <fgColor rgb="FF00D364"/>
        <bgColor indexed="64"/>
      </patternFill>
    </fill>
    <fill>
      <patternFill patternType="solid">
        <fgColor rgb="FFFFFF50"/>
        <bgColor indexed="64"/>
      </patternFill>
    </fill>
    <fill>
      <patternFill patternType="solid">
        <fgColor rgb="FFFF5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9" tint="0.39997558519241921"/>
        <bgColor indexed="64"/>
      </patternFill>
    </fill>
  </fills>
  <borders count="41">
    <border>
      <left/>
      <right/>
      <top/>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style="medium">
        <color indexed="64"/>
      </left>
      <right style="thin">
        <color auto="1"/>
      </right>
      <top style="medium">
        <color indexed="64"/>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double">
        <color auto="1"/>
      </bottom>
      <diagonal/>
    </border>
    <border>
      <left/>
      <right style="medium">
        <color auto="1"/>
      </right>
      <top style="double">
        <color auto="1"/>
      </top>
      <bottom style="medium">
        <color auto="1"/>
      </bottom>
      <diagonal/>
    </border>
    <border>
      <left style="medium">
        <color auto="1"/>
      </left>
      <right style="thin">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s>
  <cellStyleXfs count="2">
    <xf numFmtId="0" fontId="0" fillId="0" borderId="0"/>
    <xf numFmtId="9" fontId="7" fillId="0" borderId="0" applyFont="0" applyFill="0" applyBorder="0" applyAlignment="0" applyProtection="0"/>
  </cellStyleXfs>
  <cellXfs count="175">
    <xf numFmtId="0" fontId="0" fillId="0" borderId="0" xfId="0"/>
    <xf numFmtId="9" fontId="0" fillId="0" borderId="0" xfId="0" applyNumberFormat="1"/>
    <xf numFmtId="0" fontId="1" fillId="3"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4" fillId="8" borderId="6" xfId="0" applyFont="1" applyFill="1" applyBorder="1" applyAlignment="1">
      <alignment horizontal="left" vertical="center" wrapText="1"/>
    </xf>
    <xf numFmtId="0" fontId="4" fillId="8" borderId="7" xfId="0" applyFont="1" applyFill="1" applyBorder="1" applyAlignment="1">
      <alignment horizontal="left" vertical="center" wrapText="1"/>
    </xf>
    <xf numFmtId="2" fontId="4" fillId="8" borderId="8" xfId="0" applyNumberFormat="1" applyFont="1" applyFill="1" applyBorder="1" applyAlignment="1">
      <alignment horizontal="left" vertical="top" wrapText="1"/>
    </xf>
    <xf numFmtId="2" fontId="6" fillId="8" borderId="1" xfId="0" applyNumberFormat="1" applyFont="1" applyFill="1" applyBorder="1" applyAlignment="1">
      <alignment horizontal="left" vertical="top" wrapText="1"/>
    </xf>
    <xf numFmtId="164" fontId="6" fillId="8" borderId="9" xfId="0" applyNumberFormat="1" applyFont="1" applyFill="1" applyBorder="1" applyAlignment="1">
      <alignment horizontal="left" vertical="top" wrapText="1"/>
    </xf>
    <xf numFmtId="0" fontId="4" fillId="8" borderId="6" xfId="0" applyFont="1" applyFill="1" applyBorder="1" applyAlignment="1">
      <alignment vertical="center" wrapText="1"/>
    </xf>
    <xf numFmtId="0" fontId="4" fillId="7" borderId="6" xfId="0" applyFont="1" applyFill="1" applyBorder="1" applyAlignment="1">
      <alignment vertical="center" wrapText="1"/>
    </xf>
    <xf numFmtId="0" fontId="4" fillId="8" borderId="7" xfId="0" applyFont="1" applyFill="1" applyBorder="1" applyAlignment="1">
      <alignment vertical="center" wrapText="1"/>
    </xf>
    <xf numFmtId="164" fontId="0" fillId="0" borderId="0" xfId="0" applyNumberFormat="1"/>
    <xf numFmtId="2" fontId="4" fillId="7" borderId="8" xfId="0" applyNumberFormat="1" applyFont="1" applyFill="1" applyBorder="1" applyAlignment="1">
      <alignment horizontal="left" vertical="top" wrapText="1"/>
    </xf>
    <xf numFmtId="2" fontId="6" fillId="7" borderId="1" xfId="0" applyNumberFormat="1" applyFont="1" applyFill="1" applyBorder="1" applyAlignment="1">
      <alignment horizontal="left" vertical="top" wrapText="1"/>
    </xf>
    <xf numFmtId="164" fontId="6" fillId="7" borderId="9" xfId="0" applyNumberFormat="1" applyFont="1" applyFill="1" applyBorder="1" applyAlignment="1">
      <alignment horizontal="left" vertical="top" wrapText="1"/>
    </xf>
    <xf numFmtId="2" fontId="4" fillId="8" borderId="10" xfId="0" applyNumberFormat="1" applyFont="1" applyFill="1" applyBorder="1" applyAlignment="1">
      <alignment horizontal="left" vertical="top" wrapText="1"/>
    </xf>
    <xf numFmtId="2" fontId="6" fillId="8" borderId="11" xfId="0" applyNumberFormat="1" applyFont="1" applyFill="1" applyBorder="1" applyAlignment="1">
      <alignment horizontal="left" vertical="top" wrapText="1"/>
    </xf>
    <xf numFmtId="164" fontId="6" fillId="8" borderId="12" xfId="0" applyNumberFormat="1" applyFont="1" applyFill="1" applyBorder="1" applyAlignment="1">
      <alignment horizontal="left" vertical="top" wrapText="1"/>
    </xf>
    <xf numFmtId="0" fontId="5" fillId="2" borderId="5" xfId="0" applyFont="1" applyFill="1" applyBorder="1" applyAlignment="1">
      <alignment horizontal="left" vertical="center" wrapText="1"/>
    </xf>
    <xf numFmtId="0" fontId="5" fillId="9" borderId="5" xfId="0" applyFont="1" applyFill="1" applyBorder="1" applyAlignment="1">
      <alignment horizontal="left" vertical="center" wrapText="1"/>
    </xf>
    <xf numFmtId="0" fontId="4" fillId="10" borderId="6" xfId="0" applyFont="1" applyFill="1" applyBorder="1" applyAlignment="1">
      <alignment vertical="center" wrapText="1"/>
    </xf>
    <xf numFmtId="2" fontId="4" fillId="10" borderId="8" xfId="0" applyNumberFormat="1" applyFont="1" applyFill="1" applyBorder="1" applyAlignment="1">
      <alignment horizontal="left" vertical="top" wrapText="1"/>
    </xf>
    <xf numFmtId="2" fontId="6" fillId="10" borderId="1" xfId="0" applyNumberFormat="1" applyFont="1" applyFill="1" applyBorder="1" applyAlignment="1">
      <alignment horizontal="left" vertical="top" wrapText="1"/>
    </xf>
    <xf numFmtId="164" fontId="6" fillId="10" borderId="9" xfId="0" applyNumberFormat="1" applyFont="1" applyFill="1" applyBorder="1" applyAlignment="1">
      <alignment horizontal="left" vertical="top" wrapText="1"/>
    </xf>
    <xf numFmtId="0" fontId="4" fillId="11" borderId="6" xfId="0" applyFont="1" applyFill="1" applyBorder="1" applyAlignment="1">
      <alignment vertical="center" wrapText="1"/>
    </xf>
    <xf numFmtId="2" fontId="4" fillId="11" borderId="8" xfId="0" applyNumberFormat="1" applyFont="1" applyFill="1" applyBorder="1" applyAlignment="1">
      <alignment horizontal="left" vertical="top" wrapText="1"/>
    </xf>
    <xf numFmtId="2" fontId="6" fillId="11" borderId="1" xfId="0" applyNumberFormat="1" applyFont="1" applyFill="1" applyBorder="1" applyAlignment="1">
      <alignment horizontal="left" vertical="top" wrapText="1"/>
    </xf>
    <xf numFmtId="164" fontId="6" fillId="11" borderId="9" xfId="0" applyNumberFormat="1" applyFont="1" applyFill="1" applyBorder="1" applyAlignment="1">
      <alignment horizontal="left" vertical="top" wrapText="1"/>
    </xf>
    <xf numFmtId="0" fontId="4" fillId="10" borderId="7" xfId="0" applyFont="1" applyFill="1" applyBorder="1" applyAlignment="1">
      <alignment vertical="center" wrapText="1"/>
    </xf>
    <xf numFmtId="2" fontId="4" fillId="10" borderId="10" xfId="0" applyNumberFormat="1" applyFont="1" applyFill="1" applyBorder="1" applyAlignment="1">
      <alignment horizontal="left" vertical="top" wrapText="1"/>
    </xf>
    <xf numFmtId="2" fontId="6" fillId="10" borderId="11" xfId="0" applyNumberFormat="1" applyFont="1" applyFill="1" applyBorder="1" applyAlignment="1">
      <alignment horizontal="left" vertical="top" wrapText="1"/>
    </xf>
    <xf numFmtId="164" fontId="6" fillId="10" borderId="12" xfId="0" applyNumberFormat="1" applyFont="1" applyFill="1" applyBorder="1" applyAlignment="1">
      <alignment horizontal="left" vertical="top" wrapText="1"/>
    </xf>
    <xf numFmtId="0" fontId="4" fillId="10" borderId="13" xfId="0" applyFont="1" applyFill="1" applyBorder="1" applyAlignment="1">
      <alignment horizontal="left" vertical="center" wrapText="1"/>
    </xf>
    <xf numFmtId="9" fontId="3" fillId="10" borderId="14" xfId="1" applyFont="1" applyFill="1" applyBorder="1" applyAlignment="1">
      <alignment horizontal="center" vertical="center" wrapText="1"/>
    </xf>
    <xf numFmtId="0" fontId="4" fillId="8" borderId="13" xfId="0" applyFont="1" applyFill="1" applyBorder="1" applyAlignment="1">
      <alignment horizontal="left" vertical="center" wrapText="1"/>
    </xf>
    <xf numFmtId="9" fontId="3" fillId="8" borderId="14" xfId="1" applyFont="1" applyFill="1" applyBorder="1" applyAlignment="1">
      <alignment horizontal="center" vertical="center" wrapText="1"/>
    </xf>
    <xf numFmtId="0" fontId="4" fillId="7" borderId="6" xfId="0" applyFont="1" applyFill="1" applyBorder="1" applyAlignment="1">
      <alignment horizontal="left" vertical="center" wrapText="1"/>
    </xf>
    <xf numFmtId="0" fontId="0" fillId="0" borderId="0" xfId="0" applyAlignment="1">
      <alignment vertical="center" wrapText="1"/>
    </xf>
    <xf numFmtId="164" fontId="0" fillId="8" borderId="15" xfId="0" applyNumberFormat="1" applyFill="1" applyBorder="1" applyAlignment="1" applyProtection="1">
      <alignment horizontal="center" vertical="center"/>
      <protection locked="0"/>
    </xf>
    <xf numFmtId="164" fontId="0" fillId="10" borderId="15" xfId="0" applyNumberFormat="1" applyFill="1" applyBorder="1" applyAlignment="1" applyProtection="1">
      <alignment horizontal="center" vertical="center"/>
      <protection locked="0"/>
    </xf>
    <xf numFmtId="165" fontId="0" fillId="0" borderId="0" xfId="0" applyNumberFormat="1" applyProtection="1">
      <protection hidden="1"/>
    </xf>
    <xf numFmtId="0" fontId="5" fillId="18" borderId="5" xfId="0" applyFont="1" applyFill="1" applyBorder="1" applyAlignment="1">
      <alignment horizontal="left" vertical="center" wrapText="1"/>
    </xf>
    <xf numFmtId="0" fontId="4" fillId="19" borderId="6" xfId="0" applyFont="1" applyFill="1" applyBorder="1" applyAlignment="1">
      <alignment vertical="center" wrapText="1"/>
    </xf>
    <xf numFmtId="2" fontId="4" fillId="19" borderId="8" xfId="0" applyNumberFormat="1" applyFont="1" applyFill="1" applyBorder="1" applyAlignment="1">
      <alignment horizontal="left" vertical="top" wrapText="1"/>
    </xf>
    <xf numFmtId="2" fontId="6" fillId="19" borderId="1" xfId="0" applyNumberFormat="1" applyFont="1" applyFill="1" applyBorder="1" applyAlignment="1">
      <alignment horizontal="left" vertical="top" wrapText="1"/>
    </xf>
    <xf numFmtId="164" fontId="6" fillId="19" borderId="9" xfId="0" applyNumberFormat="1" applyFont="1" applyFill="1" applyBorder="1" applyAlignment="1">
      <alignment horizontal="left" vertical="top" wrapText="1"/>
    </xf>
    <xf numFmtId="0" fontId="4" fillId="20" borderId="7" xfId="0" applyFont="1" applyFill="1" applyBorder="1" applyAlignment="1">
      <alignment vertical="center" wrapText="1"/>
    </xf>
    <xf numFmtId="2" fontId="4" fillId="20" borderId="10" xfId="0" applyNumberFormat="1" applyFont="1" applyFill="1" applyBorder="1" applyAlignment="1">
      <alignment horizontal="left" vertical="top" wrapText="1"/>
    </xf>
    <xf numFmtId="2" fontId="6" fillId="20" borderId="11" xfId="0" applyNumberFormat="1" applyFont="1" applyFill="1" applyBorder="1" applyAlignment="1">
      <alignment horizontal="left" vertical="top" wrapText="1"/>
    </xf>
    <xf numFmtId="164" fontId="6" fillId="20" borderId="12" xfId="0" applyNumberFormat="1" applyFont="1" applyFill="1" applyBorder="1" applyAlignment="1">
      <alignment horizontal="left" vertical="top" wrapText="1"/>
    </xf>
    <xf numFmtId="0" fontId="5" fillId="21" borderId="5" xfId="0" applyFont="1" applyFill="1" applyBorder="1" applyAlignment="1">
      <alignment horizontal="left" vertical="center" wrapText="1"/>
    </xf>
    <xf numFmtId="0" fontId="4" fillId="22" borderId="6" xfId="0" applyFont="1" applyFill="1" applyBorder="1" applyAlignment="1">
      <alignment vertical="center" wrapText="1"/>
    </xf>
    <xf numFmtId="2" fontId="4" fillId="22" borderId="8" xfId="0" applyNumberFormat="1" applyFont="1" applyFill="1" applyBorder="1" applyAlignment="1">
      <alignment horizontal="left" vertical="top" wrapText="1"/>
    </xf>
    <xf numFmtId="2" fontId="6" fillId="22" borderId="1" xfId="0" applyNumberFormat="1" applyFont="1" applyFill="1" applyBorder="1" applyAlignment="1">
      <alignment horizontal="left" vertical="top" wrapText="1"/>
    </xf>
    <xf numFmtId="164" fontId="6" fillId="22" borderId="9" xfId="0" applyNumberFormat="1" applyFont="1" applyFill="1" applyBorder="1" applyAlignment="1">
      <alignment horizontal="left" vertical="top" wrapText="1"/>
    </xf>
    <xf numFmtId="0" fontId="4" fillId="22" borderId="20" xfId="0" applyFont="1" applyFill="1" applyBorder="1" applyAlignment="1">
      <alignment vertical="center" wrapText="1"/>
    </xf>
    <xf numFmtId="2" fontId="4" fillId="22" borderId="21" xfId="0" applyNumberFormat="1" applyFont="1" applyFill="1" applyBorder="1" applyAlignment="1">
      <alignment horizontal="left" vertical="top" wrapText="1"/>
    </xf>
    <xf numFmtId="2" fontId="6" fillId="22" borderId="22" xfId="0" applyNumberFormat="1" applyFont="1" applyFill="1" applyBorder="1" applyAlignment="1">
      <alignment horizontal="left" vertical="top" wrapText="1"/>
    </xf>
    <xf numFmtId="164" fontId="6" fillId="22" borderId="23" xfId="0" applyNumberFormat="1" applyFont="1" applyFill="1" applyBorder="1" applyAlignment="1">
      <alignment horizontal="left" vertical="top" wrapText="1"/>
    </xf>
    <xf numFmtId="0" fontId="4" fillId="23" borderId="6" xfId="0" applyFont="1" applyFill="1" applyBorder="1" applyAlignment="1">
      <alignment vertical="center" wrapText="1"/>
    </xf>
    <xf numFmtId="2" fontId="4" fillId="23" borderId="8" xfId="0" applyNumberFormat="1" applyFont="1" applyFill="1" applyBorder="1" applyAlignment="1">
      <alignment horizontal="left" vertical="top" wrapText="1"/>
    </xf>
    <xf numFmtId="2" fontId="6" fillId="23" borderId="1" xfId="0" applyNumberFormat="1" applyFont="1" applyFill="1" applyBorder="1" applyAlignment="1">
      <alignment horizontal="left" vertical="top" wrapText="1"/>
    </xf>
    <xf numFmtId="164" fontId="6" fillId="23" borderId="9" xfId="0" applyNumberFormat="1" applyFont="1" applyFill="1" applyBorder="1" applyAlignment="1">
      <alignment horizontal="left" vertical="top" wrapText="1"/>
    </xf>
    <xf numFmtId="0" fontId="4" fillId="23" borderId="7" xfId="0" applyFont="1" applyFill="1" applyBorder="1" applyAlignment="1">
      <alignment vertical="center" wrapText="1"/>
    </xf>
    <xf numFmtId="2" fontId="4" fillId="23" borderId="10" xfId="0" applyNumberFormat="1" applyFont="1" applyFill="1" applyBorder="1" applyAlignment="1">
      <alignment horizontal="left" vertical="top" wrapText="1"/>
    </xf>
    <xf numFmtId="2" fontId="6" fillId="23" borderId="11" xfId="0" applyNumberFormat="1" applyFont="1" applyFill="1" applyBorder="1" applyAlignment="1">
      <alignment horizontal="left" vertical="top" wrapText="1"/>
    </xf>
    <xf numFmtId="164" fontId="6" fillId="23" borderId="12" xfId="0" applyNumberFormat="1" applyFont="1" applyFill="1" applyBorder="1" applyAlignment="1">
      <alignment horizontal="left" vertical="top" wrapText="1"/>
    </xf>
    <xf numFmtId="0" fontId="5" fillId="24" borderId="5" xfId="0" applyFont="1" applyFill="1" applyBorder="1" applyAlignment="1">
      <alignment horizontal="left" vertical="center" wrapText="1"/>
    </xf>
    <xf numFmtId="0" fontId="1" fillId="25" borderId="4" xfId="0" applyFont="1" applyFill="1" applyBorder="1" applyAlignment="1">
      <alignment horizontal="center" vertical="center" wrapText="1"/>
    </xf>
    <xf numFmtId="164" fontId="0" fillId="8" borderId="30" xfId="0" applyNumberFormat="1" applyFill="1" applyBorder="1" applyAlignment="1" applyProtection="1">
      <alignment horizontal="center" vertical="center"/>
      <protection locked="0"/>
    </xf>
    <xf numFmtId="9" fontId="3" fillId="7" borderId="21" xfId="1" applyFont="1" applyFill="1" applyBorder="1" applyAlignment="1">
      <alignment horizontal="center" vertical="center" wrapText="1"/>
    </xf>
    <xf numFmtId="164" fontId="0" fillId="7" borderId="22" xfId="0" applyNumberFormat="1" applyFill="1" applyBorder="1" applyAlignment="1" applyProtection="1">
      <alignment horizontal="center" vertical="center"/>
      <protection locked="0"/>
    </xf>
    <xf numFmtId="164" fontId="0" fillId="7" borderId="23" xfId="0" applyNumberFormat="1" applyFill="1" applyBorder="1" applyAlignment="1" applyProtection="1">
      <alignment horizontal="center" vertical="center"/>
      <protection locked="0"/>
    </xf>
    <xf numFmtId="9" fontId="3" fillId="8" borderId="21" xfId="1" applyFont="1" applyFill="1" applyBorder="1" applyAlignment="1">
      <alignment horizontal="center" vertical="center" wrapText="1"/>
    </xf>
    <xf numFmtId="164" fontId="0" fillId="8" borderId="22" xfId="0" applyNumberFormat="1" applyFill="1" applyBorder="1" applyAlignment="1" applyProtection="1">
      <alignment horizontal="center" vertical="center"/>
      <protection locked="0"/>
    </xf>
    <xf numFmtId="164" fontId="0" fillId="8" borderId="23" xfId="0" applyNumberFormat="1" applyFill="1" applyBorder="1" applyAlignment="1" applyProtection="1">
      <alignment horizontal="center" vertical="center"/>
      <protection locked="0"/>
    </xf>
    <xf numFmtId="9" fontId="3" fillId="8" borderId="38" xfId="1" applyFont="1" applyFill="1" applyBorder="1" applyAlignment="1">
      <alignment horizontal="center" vertical="center" wrapText="1"/>
    </xf>
    <xf numFmtId="164" fontId="0" fillId="8" borderId="29" xfId="0" applyNumberFormat="1" applyFill="1" applyBorder="1" applyAlignment="1" applyProtection="1">
      <alignment horizontal="center" vertical="center"/>
      <protection locked="0"/>
    </xf>
    <xf numFmtId="164" fontId="0" fillId="8" borderId="39" xfId="0" applyNumberFormat="1" applyFill="1" applyBorder="1" applyAlignment="1" applyProtection="1">
      <alignment horizontal="center" vertical="center"/>
      <protection locked="0"/>
    </xf>
    <xf numFmtId="164" fontId="0" fillId="10" borderId="30" xfId="0" applyNumberFormat="1" applyFill="1" applyBorder="1" applyAlignment="1" applyProtection="1">
      <alignment horizontal="center" vertical="center"/>
      <protection locked="0"/>
    </xf>
    <xf numFmtId="0" fontId="4" fillId="10" borderId="40" xfId="0" applyFont="1" applyFill="1" applyBorder="1" applyAlignment="1">
      <alignment horizontal="left" vertical="center" wrapText="1"/>
    </xf>
    <xf numFmtId="9" fontId="3" fillId="10" borderId="38" xfId="1" applyFont="1" applyFill="1" applyBorder="1" applyAlignment="1">
      <alignment horizontal="center" vertical="center" wrapText="1"/>
    </xf>
    <xf numFmtId="164" fontId="0" fillId="10" borderId="29" xfId="0" applyNumberFormat="1" applyFill="1" applyBorder="1" applyAlignment="1" applyProtection="1">
      <alignment horizontal="center" vertical="center"/>
      <protection locked="0"/>
    </xf>
    <xf numFmtId="164" fontId="0" fillId="10" borderId="39" xfId="0" applyNumberFormat="1" applyFill="1" applyBorder="1" applyAlignment="1" applyProtection="1">
      <alignment horizontal="center" vertical="center"/>
      <protection locked="0"/>
    </xf>
    <xf numFmtId="0" fontId="4" fillId="11" borderId="20" xfId="0" applyFont="1" applyFill="1" applyBorder="1" applyAlignment="1">
      <alignment horizontal="left" vertical="center" wrapText="1"/>
    </xf>
    <xf numFmtId="9" fontId="3" fillId="11" borderId="21" xfId="1" applyFont="1" applyFill="1" applyBorder="1" applyAlignment="1">
      <alignment horizontal="center" vertical="center" wrapText="1"/>
    </xf>
    <xf numFmtId="164" fontId="0" fillId="11" borderId="22" xfId="0" applyNumberFormat="1" applyFill="1" applyBorder="1" applyAlignment="1" applyProtection="1">
      <alignment horizontal="center" vertical="center"/>
      <protection locked="0"/>
    </xf>
    <xf numFmtId="164" fontId="0" fillId="11" borderId="23" xfId="0" applyNumberFormat="1" applyFill="1" applyBorder="1" applyAlignment="1" applyProtection="1">
      <alignment horizontal="center" vertical="center"/>
      <protection locked="0"/>
    </xf>
    <xf numFmtId="0" fontId="4" fillId="19" borderId="13" xfId="0" applyFont="1" applyFill="1" applyBorder="1" applyAlignment="1">
      <alignment horizontal="left" vertical="center" wrapText="1"/>
    </xf>
    <xf numFmtId="9" fontId="3" fillId="19" borderId="14" xfId="1" applyFont="1" applyFill="1" applyBorder="1" applyAlignment="1">
      <alignment horizontal="center" vertical="center" wrapText="1"/>
    </xf>
    <xf numFmtId="164" fontId="0" fillId="19" borderId="30" xfId="0" applyNumberFormat="1" applyFill="1" applyBorder="1" applyAlignment="1" applyProtection="1">
      <alignment horizontal="center" vertical="center"/>
      <protection locked="0"/>
    </xf>
    <xf numFmtId="164" fontId="0" fillId="19" borderId="15" xfId="0" applyNumberFormat="1" applyFill="1" applyBorder="1" applyAlignment="1" applyProtection="1">
      <alignment horizontal="center" vertical="center"/>
      <protection locked="0"/>
    </xf>
    <xf numFmtId="0" fontId="4" fillId="20" borderId="7" xfId="0" applyFont="1" applyFill="1" applyBorder="1" applyAlignment="1">
      <alignment horizontal="left" vertical="center" wrapText="1"/>
    </xf>
    <xf numFmtId="9" fontId="3" fillId="20" borderId="38" xfId="1" applyFont="1" applyFill="1" applyBorder="1" applyAlignment="1">
      <alignment horizontal="center" vertical="center" wrapText="1"/>
    </xf>
    <xf numFmtId="164" fontId="0" fillId="20" borderId="29" xfId="0" applyNumberFormat="1" applyFill="1" applyBorder="1" applyAlignment="1" applyProtection="1">
      <alignment horizontal="center" vertical="center"/>
      <protection locked="0"/>
    </xf>
    <xf numFmtId="164" fontId="0" fillId="20" borderId="39" xfId="0" applyNumberFormat="1" applyFill="1" applyBorder="1" applyAlignment="1" applyProtection="1">
      <alignment horizontal="center" vertical="center"/>
      <protection locked="0"/>
    </xf>
    <xf numFmtId="0" fontId="4" fillId="22" borderId="13" xfId="0" applyFont="1" applyFill="1" applyBorder="1" applyAlignment="1">
      <alignment horizontal="left" vertical="center" wrapText="1"/>
    </xf>
    <xf numFmtId="9" fontId="3" fillId="22" borderId="14" xfId="1" applyFont="1" applyFill="1" applyBorder="1" applyAlignment="1">
      <alignment horizontal="center" vertical="center" wrapText="1"/>
    </xf>
    <xf numFmtId="164" fontId="0" fillId="22" borderId="30" xfId="0" applyNumberFormat="1" applyFill="1" applyBorder="1" applyAlignment="1" applyProtection="1">
      <alignment horizontal="center" vertical="center"/>
      <protection locked="0"/>
    </xf>
    <xf numFmtId="164" fontId="0" fillId="22" borderId="15" xfId="0" applyNumberFormat="1" applyFill="1" applyBorder="1" applyAlignment="1" applyProtection="1">
      <alignment horizontal="center" vertical="center"/>
      <protection locked="0"/>
    </xf>
    <xf numFmtId="0" fontId="4" fillId="22" borderId="20" xfId="0" applyFont="1" applyFill="1" applyBorder="1" applyAlignment="1">
      <alignment horizontal="left" vertical="center" wrapText="1"/>
    </xf>
    <xf numFmtId="9" fontId="3" fillId="22" borderId="21" xfId="1" applyFont="1" applyFill="1" applyBorder="1" applyAlignment="1">
      <alignment horizontal="center" vertical="center" wrapText="1"/>
    </xf>
    <xf numFmtId="164" fontId="0" fillId="22" borderId="22" xfId="0" applyNumberFormat="1" applyFill="1" applyBorder="1" applyAlignment="1" applyProtection="1">
      <alignment horizontal="center" vertical="center"/>
      <protection locked="0"/>
    </xf>
    <xf numFmtId="164" fontId="0" fillId="22" borderId="23" xfId="0" applyNumberFormat="1" applyFill="1" applyBorder="1" applyAlignment="1" applyProtection="1">
      <alignment horizontal="center" vertical="center"/>
      <protection locked="0"/>
    </xf>
    <xf numFmtId="0" fontId="4" fillId="23" borderId="6" xfId="0" applyFont="1" applyFill="1" applyBorder="1" applyAlignment="1">
      <alignment horizontal="left" vertical="center" wrapText="1"/>
    </xf>
    <xf numFmtId="9" fontId="3" fillId="23" borderId="8" xfId="1" applyFont="1" applyFill="1" applyBorder="1" applyAlignment="1">
      <alignment horizontal="center" vertical="center" wrapText="1"/>
    </xf>
    <xf numFmtId="164" fontId="0" fillId="23" borderId="1" xfId="0" applyNumberFormat="1" applyFill="1" applyBorder="1" applyAlignment="1" applyProtection="1">
      <alignment horizontal="center" vertical="center"/>
      <protection locked="0"/>
    </xf>
    <xf numFmtId="164" fontId="0" fillId="23" borderId="9" xfId="0" applyNumberFormat="1" applyFill="1" applyBorder="1" applyAlignment="1" applyProtection="1">
      <alignment horizontal="center" vertical="center"/>
      <protection locked="0"/>
    </xf>
    <xf numFmtId="0" fontId="4" fillId="23" borderId="40" xfId="0" applyFont="1" applyFill="1" applyBorder="1" applyAlignment="1">
      <alignment horizontal="left" vertical="center" wrapText="1"/>
    </xf>
    <xf numFmtId="9" fontId="3" fillId="23" borderId="38" xfId="1" applyFont="1" applyFill="1" applyBorder="1" applyAlignment="1">
      <alignment horizontal="center" vertical="center" wrapText="1"/>
    </xf>
    <xf numFmtId="164" fontId="0" fillId="23" borderId="29" xfId="0" applyNumberFormat="1" applyFill="1" applyBorder="1" applyAlignment="1" applyProtection="1">
      <alignment horizontal="center" vertical="center"/>
      <protection locked="0"/>
    </xf>
    <xf numFmtId="164" fontId="0" fillId="23" borderId="39" xfId="0" applyNumberFormat="1" applyFill="1" applyBorder="1" applyAlignment="1" applyProtection="1">
      <alignment horizontal="center" vertical="center"/>
      <protection locked="0"/>
    </xf>
    <xf numFmtId="0" fontId="1" fillId="27" borderId="4" xfId="0" applyFont="1" applyFill="1" applyBorder="1" applyAlignment="1">
      <alignment horizontal="center" vertical="center" wrapText="1"/>
    </xf>
    <xf numFmtId="0" fontId="5" fillId="28" borderId="5" xfId="0" applyFont="1" applyFill="1" applyBorder="1" applyAlignment="1">
      <alignment horizontal="left" vertical="center" wrapText="1"/>
    </xf>
    <xf numFmtId="164" fontId="0" fillId="8" borderId="30" xfId="0" applyNumberFormat="1" applyFill="1" applyBorder="1" applyAlignment="1" applyProtection="1">
      <alignment horizontal="center" vertical="center"/>
      <protection hidden="1"/>
    </xf>
    <xf numFmtId="164" fontId="0" fillId="10" borderId="37" xfId="0" applyNumberFormat="1" applyFill="1" applyBorder="1" applyAlignment="1" applyProtection="1">
      <alignment horizontal="center" vertical="center"/>
      <protection hidden="1"/>
    </xf>
    <xf numFmtId="164" fontId="0" fillId="19" borderId="30" xfId="0" applyNumberFormat="1" applyFill="1" applyBorder="1" applyAlignment="1" applyProtection="1">
      <alignment horizontal="center" vertical="center"/>
      <protection hidden="1"/>
    </xf>
    <xf numFmtId="164" fontId="0" fillId="22" borderId="37" xfId="0" applyNumberFormat="1" applyFill="1" applyBorder="1" applyAlignment="1" applyProtection="1">
      <alignment horizontal="center" vertical="center"/>
      <protection hidden="1"/>
    </xf>
    <xf numFmtId="164" fontId="1" fillId="29" borderId="11" xfId="0" applyNumberFormat="1" applyFont="1" applyFill="1" applyBorder="1" applyAlignment="1" applyProtection="1">
      <alignment horizontal="center" vertical="center"/>
      <protection hidden="1"/>
    </xf>
    <xf numFmtId="164" fontId="1" fillId="30" borderId="11" xfId="0" applyNumberFormat="1" applyFont="1" applyFill="1" applyBorder="1" applyAlignment="1" applyProtection="1">
      <alignment horizontal="center" vertical="center"/>
      <protection hidden="1"/>
    </xf>
    <xf numFmtId="0" fontId="10" fillId="16" borderId="24" xfId="0" applyFont="1" applyFill="1" applyBorder="1" applyAlignment="1" applyProtection="1">
      <alignment horizontal="center" vertical="center" textRotation="52" wrapText="1"/>
      <protection locked="0"/>
    </xf>
    <xf numFmtId="0" fontId="10" fillId="17" borderId="24" xfId="0" applyFont="1" applyFill="1" applyBorder="1" applyAlignment="1" applyProtection="1">
      <alignment horizontal="center" vertical="center" textRotation="52" wrapText="1"/>
      <protection locked="0"/>
    </xf>
    <xf numFmtId="0" fontId="10" fillId="17" borderId="31" xfId="0" applyFont="1" applyFill="1" applyBorder="1" applyAlignment="1" applyProtection="1">
      <alignment horizontal="center" vertical="center" textRotation="52" wrapText="1"/>
      <protection locked="0"/>
    </xf>
    <xf numFmtId="0" fontId="10" fillId="16" borderId="19" xfId="0" applyFont="1" applyFill="1" applyBorder="1" applyAlignment="1" applyProtection="1">
      <alignment horizontal="center" vertical="center" textRotation="52" wrapText="1"/>
      <protection locked="0"/>
    </xf>
    <xf numFmtId="0" fontId="10" fillId="29" borderId="2" xfId="0" applyFont="1" applyFill="1" applyBorder="1" applyAlignment="1" applyProtection="1">
      <alignment horizontal="center" vertical="center" textRotation="52" wrapText="1"/>
      <protection hidden="1"/>
    </xf>
    <xf numFmtId="0" fontId="10" fillId="26" borderId="2" xfId="0" applyFont="1" applyFill="1" applyBorder="1" applyAlignment="1" applyProtection="1">
      <alignment horizontal="center" vertical="center" textRotation="52" wrapText="1"/>
      <protection hidden="1"/>
    </xf>
    <xf numFmtId="0" fontId="10" fillId="26" borderId="3" xfId="0" applyFont="1" applyFill="1" applyBorder="1" applyAlignment="1" applyProtection="1">
      <alignment horizontal="center" vertical="center" textRotation="52" wrapText="1"/>
      <protection hidden="1"/>
    </xf>
    <xf numFmtId="0" fontId="10" fillId="30" borderId="2" xfId="0" applyFont="1" applyFill="1" applyBorder="1" applyAlignment="1" applyProtection="1">
      <alignment horizontal="center" vertical="center" textRotation="52" wrapText="1"/>
      <protection hidden="1"/>
    </xf>
    <xf numFmtId="0" fontId="10" fillId="31" borderId="2" xfId="0" applyFont="1" applyFill="1" applyBorder="1" applyAlignment="1" applyProtection="1">
      <alignment horizontal="center" vertical="center" textRotation="52" wrapText="1"/>
      <protection hidden="1"/>
    </xf>
    <xf numFmtId="0" fontId="10" fillId="31" borderId="3" xfId="0" applyFont="1" applyFill="1" applyBorder="1" applyAlignment="1" applyProtection="1">
      <alignment horizontal="center" vertical="center" textRotation="52" wrapText="1"/>
      <protection hidden="1"/>
    </xf>
    <xf numFmtId="164" fontId="0" fillId="7" borderId="30" xfId="0" applyNumberFormat="1" applyFill="1" applyBorder="1" applyAlignment="1" applyProtection="1">
      <alignment horizontal="center" vertical="center"/>
      <protection hidden="1"/>
    </xf>
    <xf numFmtId="164" fontId="0" fillId="7" borderId="15" xfId="0" applyNumberFormat="1" applyFill="1" applyBorder="1" applyAlignment="1" applyProtection="1">
      <alignment horizontal="center" vertical="center"/>
      <protection hidden="1"/>
    </xf>
    <xf numFmtId="164" fontId="0" fillId="11" borderId="37" xfId="0" applyNumberFormat="1" applyFill="1" applyBorder="1" applyAlignment="1" applyProtection="1">
      <alignment horizontal="center" vertical="center"/>
      <protection hidden="1"/>
    </xf>
    <xf numFmtId="164" fontId="0" fillId="11" borderId="16" xfId="0" applyNumberFormat="1" applyFill="1" applyBorder="1" applyAlignment="1" applyProtection="1">
      <alignment horizontal="center" vertical="center"/>
      <protection hidden="1"/>
    </xf>
    <xf numFmtId="164" fontId="1" fillId="26" borderId="11" xfId="0" applyNumberFormat="1" applyFont="1" applyFill="1" applyBorder="1" applyAlignment="1" applyProtection="1">
      <alignment horizontal="center" vertical="center"/>
      <protection hidden="1"/>
    </xf>
    <xf numFmtId="164" fontId="1" fillId="26" borderId="12" xfId="0" applyNumberFormat="1" applyFont="1" applyFill="1" applyBorder="1" applyAlignment="1" applyProtection="1">
      <alignment horizontal="center" vertical="center"/>
      <protection hidden="1"/>
    </xf>
    <xf numFmtId="164" fontId="0" fillId="20" borderId="30" xfId="0" applyNumberFormat="1" applyFill="1" applyBorder="1" applyAlignment="1" applyProtection="1">
      <alignment horizontal="center" vertical="center"/>
      <protection hidden="1"/>
    </xf>
    <xf numFmtId="164" fontId="0" fillId="20" borderId="15" xfId="0" applyNumberFormat="1" applyFill="1" applyBorder="1" applyAlignment="1" applyProtection="1">
      <alignment horizontal="center" vertical="center"/>
      <protection hidden="1"/>
    </xf>
    <xf numFmtId="164" fontId="0" fillId="23" borderId="37" xfId="0" applyNumberFormat="1" applyFill="1" applyBorder="1" applyAlignment="1" applyProtection="1">
      <alignment horizontal="center" vertical="center"/>
      <protection hidden="1"/>
    </xf>
    <xf numFmtId="164" fontId="0" fillId="23" borderId="16" xfId="0" applyNumberFormat="1" applyFill="1" applyBorder="1" applyAlignment="1" applyProtection="1">
      <alignment horizontal="center" vertical="center"/>
      <protection hidden="1"/>
    </xf>
    <xf numFmtId="164" fontId="1" fillId="31" borderId="11" xfId="0" applyNumberFormat="1" applyFont="1" applyFill="1" applyBorder="1" applyAlignment="1" applyProtection="1">
      <alignment horizontal="center" vertical="center"/>
      <protection hidden="1"/>
    </xf>
    <xf numFmtId="164" fontId="1" fillId="31" borderId="12" xfId="0" applyNumberFormat="1" applyFont="1" applyFill="1" applyBorder="1" applyAlignment="1" applyProtection="1">
      <alignment horizontal="center" vertical="center"/>
      <protection hidden="1"/>
    </xf>
    <xf numFmtId="0" fontId="6" fillId="12" borderId="32" xfId="0" applyFont="1" applyFill="1" applyBorder="1" applyAlignment="1">
      <alignment horizontal="left" vertical="center"/>
    </xf>
    <xf numFmtId="9" fontId="0" fillId="12" borderId="14" xfId="0" applyNumberFormat="1" applyFill="1" applyBorder="1" applyAlignment="1" applyProtection="1">
      <alignment horizontal="center" vertical="center"/>
      <protection hidden="1"/>
    </xf>
    <xf numFmtId="0" fontId="6" fillId="13" borderId="33" xfId="0" applyFont="1" applyFill="1" applyBorder="1" applyAlignment="1">
      <alignment horizontal="left" vertical="center"/>
    </xf>
    <xf numFmtId="9" fontId="0" fillId="13" borderId="35" xfId="0" applyNumberFormat="1" applyFill="1" applyBorder="1" applyAlignment="1" applyProtection="1">
      <alignment horizontal="center" vertical="center"/>
      <protection hidden="1"/>
    </xf>
    <xf numFmtId="0" fontId="8" fillId="25" borderId="34" xfId="0" applyFont="1" applyFill="1" applyBorder="1" applyAlignment="1">
      <alignment horizontal="left" vertical="center"/>
    </xf>
    <xf numFmtId="9" fontId="1" fillId="25" borderId="36" xfId="0" applyNumberFormat="1" applyFont="1" applyFill="1" applyBorder="1" applyAlignment="1" applyProtection="1">
      <alignment horizontal="center" vertical="center"/>
      <protection hidden="1"/>
    </xf>
    <xf numFmtId="0" fontId="6" fillId="32" borderId="32" xfId="0" applyFont="1" applyFill="1" applyBorder="1" applyAlignment="1">
      <alignment horizontal="left" vertical="center"/>
    </xf>
    <xf numFmtId="9" fontId="0" fillId="32" borderId="14" xfId="0" applyNumberFormat="1" applyFill="1" applyBorder="1" applyAlignment="1" applyProtection="1">
      <alignment horizontal="center" vertical="center"/>
      <protection hidden="1"/>
    </xf>
    <xf numFmtId="0" fontId="6" fillId="33" borderId="33" xfId="0" applyFont="1" applyFill="1" applyBorder="1" applyAlignment="1">
      <alignment horizontal="left" vertical="center"/>
    </xf>
    <xf numFmtId="9" fontId="0" fillId="33" borderId="35" xfId="0" applyNumberFormat="1" applyFill="1" applyBorder="1" applyAlignment="1" applyProtection="1">
      <alignment horizontal="center" vertical="center"/>
      <protection hidden="1"/>
    </xf>
    <xf numFmtId="0" fontId="8" fillId="27" borderId="34" xfId="0" applyFont="1" applyFill="1" applyBorder="1" applyAlignment="1">
      <alignment horizontal="left" vertical="center"/>
    </xf>
    <xf numFmtId="9" fontId="1" fillId="27" borderId="36" xfId="0" applyNumberFormat="1" applyFont="1" applyFill="1" applyBorder="1" applyAlignment="1" applyProtection="1">
      <alignment horizontal="center" vertical="center"/>
      <protection hidden="1"/>
    </xf>
    <xf numFmtId="0" fontId="0" fillId="27" borderId="17" xfId="0" applyFill="1" applyBorder="1" applyAlignment="1">
      <alignment horizontal="center" vertical="center" wrapText="1"/>
    </xf>
    <xf numFmtId="0" fontId="0" fillId="27" borderId="18" xfId="0" applyFill="1" applyBorder="1" applyAlignment="1">
      <alignment horizontal="center" vertical="center" wrapText="1"/>
    </xf>
    <xf numFmtId="0" fontId="0" fillId="27" borderId="7" xfId="0" applyFill="1" applyBorder="1" applyAlignment="1">
      <alignment horizontal="center" vertical="center" wrapText="1"/>
    </xf>
    <xf numFmtId="0" fontId="0" fillId="15" borderId="17" xfId="0" applyFill="1" applyBorder="1" applyAlignment="1">
      <alignment horizontal="center" vertical="center" wrapText="1"/>
    </xf>
    <xf numFmtId="0" fontId="0" fillId="15" borderId="18" xfId="0" applyFill="1" applyBorder="1" applyAlignment="1">
      <alignment horizontal="center" vertical="center" wrapText="1"/>
    </xf>
    <xf numFmtId="0" fontId="0" fillId="15" borderId="7" xfId="0" applyFill="1" applyBorder="1" applyAlignment="1">
      <alignment horizontal="center" vertical="center" wrapText="1"/>
    </xf>
    <xf numFmtId="0" fontId="9" fillId="24" borderId="5" xfId="0" applyFont="1" applyFill="1" applyBorder="1" applyAlignment="1">
      <alignment horizontal="center" vertical="center" textRotation="90"/>
    </xf>
    <xf numFmtId="0" fontId="9" fillId="28" borderId="5" xfId="0" applyFont="1" applyFill="1" applyBorder="1" applyAlignment="1">
      <alignment horizontal="center" vertical="center" textRotation="90"/>
    </xf>
    <xf numFmtId="0" fontId="0" fillId="25" borderId="17" xfId="0" applyFill="1" applyBorder="1" applyAlignment="1">
      <alignment horizontal="center" vertical="center" wrapText="1"/>
    </xf>
    <xf numFmtId="0" fontId="0" fillId="25" borderId="18" xfId="0" applyFill="1" applyBorder="1" applyAlignment="1">
      <alignment horizontal="center" vertical="center" wrapText="1"/>
    </xf>
    <xf numFmtId="0" fontId="0" fillId="25" borderId="7" xfId="0" applyFill="1" applyBorder="1" applyAlignment="1">
      <alignment horizontal="center" vertical="center" wrapText="1"/>
    </xf>
    <xf numFmtId="0" fontId="5" fillId="14" borderId="17" xfId="0" applyFont="1" applyFill="1" applyBorder="1" applyAlignment="1">
      <alignment horizontal="left" vertical="center"/>
    </xf>
    <xf numFmtId="0" fontId="5" fillId="14" borderId="7" xfId="0" applyFont="1" applyFill="1" applyBorder="1" applyAlignment="1">
      <alignment horizontal="left" vertical="center"/>
    </xf>
    <xf numFmtId="0" fontId="1" fillId="15" borderId="25" xfId="0" applyFont="1" applyFill="1" applyBorder="1" applyAlignment="1">
      <alignment horizontal="center" vertical="center"/>
    </xf>
    <xf numFmtId="0" fontId="1" fillId="15" borderId="10" xfId="0" applyFont="1" applyFill="1" applyBorder="1" applyAlignment="1">
      <alignment horizontal="center" vertical="center"/>
    </xf>
    <xf numFmtId="0" fontId="1" fillId="15" borderId="26" xfId="0" applyFont="1" applyFill="1" applyBorder="1" applyAlignment="1">
      <alignment horizontal="center" vertical="center" wrapText="1"/>
    </xf>
    <xf numFmtId="0" fontId="1" fillId="15" borderId="27" xfId="0" applyFont="1" applyFill="1" applyBorder="1" applyAlignment="1">
      <alignment horizontal="center" vertical="center" wrapText="1"/>
    </xf>
    <xf numFmtId="0" fontId="1" fillId="15" borderId="2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D364"/>
      <color rgb="FFFFFF50"/>
      <color rgb="FFFF5050"/>
      <color rgb="FF50B050"/>
      <color rgb="FFAFF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4</xdr:col>
      <xdr:colOff>495300</xdr:colOff>
      <xdr:row>2</xdr:row>
      <xdr:rowOff>0</xdr:rowOff>
    </xdr:to>
    <xdr:cxnSp macro="">
      <xdr:nvCxnSpPr>
        <xdr:cNvPr id="3" name="Conector recto 2">
          <a:extLst>
            <a:ext uri="{FF2B5EF4-FFF2-40B4-BE49-F238E27FC236}">
              <a16:creationId xmlns:a16="http://schemas.microsoft.com/office/drawing/2014/main" id="{61B8BE8B-3F23-155A-50FE-0BF65C291057}"/>
            </a:ext>
          </a:extLst>
        </xdr:cNvPr>
        <xdr:cNvCxnSpPr/>
      </xdr:nvCxnSpPr>
      <xdr:spPr>
        <a:xfrm>
          <a:off x="4476750" y="685800"/>
          <a:ext cx="495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9"/>
  <sheetViews>
    <sheetView tabSelected="1" workbookViewId="0">
      <selection activeCell="C2" sqref="C2:C3"/>
    </sheetView>
  </sheetViews>
  <sheetFormatPr baseColWidth="10" defaultRowHeight="15" x14ac:dyDescent="0.25"/>
  <cols>
    <col min="1" max="2" width="5.7109375" customWidth="1"/>
    <col min="3" max="3" width="45.7109375" customWidth="1"/>
    <col min="4" max="4" width="15.7109375" customWidth="1"/>
    <col min="5" max="14" width="10.7109375" customWidth="1"/>
    <col min="15" max="16" width="5.7109375" customWidth="1"/>
    <col min="17" max="17" width="28.28515625" customWidth="1"/>
  </cols>
  <sheetData>
    <row r="1" spans="2:27" ht="15.75" thickBot="1" x14ac:dyDescent="0.3"/>
    <row r="2" spans="2:27" ht="38.25" customHeight="1" x14ac:dyDescent="0.25">
      <c r="C2" s="168" t="s">
        <v>35</v>
      </c>
      <c r="D2" s="170" t="s">
        <v>0</v>
      </c>
      <c r="E2" s="172" t="s">
        <v>34</v>
      </c>
      <c r="F2" s="173"/>
      <c r="G2" s="173"/>
      <c r="H2" s="173"/>
      <c r="I2" s="173"/>
      <c r="J2" s="173"/>
      <c r="K2" s="173"/>
      <c r="L2" s="173"/>
      <c r="M2" s="173"/>
      <c r="N2" s="173"/>
      <c r="O2" s="174"/>
      <c r="Q2" s="160" t="s">
        <v>36</v>
      </c>
    </row>
    <row r="3" spans="2:27" ht="38.25" customHeight="1" thickBot="1" x14ac:dyDescent="0.3">
      <c r="C3" s="169"/>
      <c r="D3" s="171"/>
      <c r="E3" s="126" t="s">
        <v>86</v>
      </c>
      <c r="F3" s="124" t="s">
        <v>87</v>
      </c>
      <c r="G3" s="123" t="s">
        <v>88</v>
      </c>
      <c r="H3" s="124" t="s">
        <v>89</v>
      </c>
      <c r="I3" s="123" t="s">
        <v>90</v>
      </c>
      <c r="J3" s="124" t="s">
        <v>91</v>
      </c>
      <c r="K3" s="123" t="s">
        <v>92</v>
      </c>
      <c r="L3" s="124" t="s">
        <v>93</v>
      </c>
      <c r="M3" s="123" t="s">
        <v>94</v>
      </c>
      <c r="N3" s="125" t="s">
        <v>95</v>
      </c>
      <c r="Q3" s="161"/>
    </row>
    <row r="4" spans="2:27" ht="23.1" customHeight="1" thickBot="1" x14ac:dyDescent="0.3">
      <c r="B4" s="163" t="s">
        <v>96</v>
      </c>
      <c r="C4" s="145" t="s">
        <v>98</v>
      </c>
      <c r="D4" s="146">
        <f>SUM(D13:D17)</f>
        <v>0.75</v>
      </c>
      <c r="E4" s="117" t="str">
        <f>IF(COUNT(E13:E17)&lt;5,"",ROUND(SUMPRODUCT($D13:$D17,R13:R17)/$D4,1))</f>
        <v/>
      </c>
      <c r="F4" s="133" t="str">
        <f t="shared" ref="F4:N4" si="0">IF(COUNT(F13:F17)&lt;5,"",ROUND(SUMPRODUCT($D13:$D17,S13:S17)/$D4,1))</f>
        <v/>
      </c>
      <c r="G4" s="117" t="str">
        <f t="shared" si="0"/>
        <v/>
      </c>
      <c r="H4" s="133" t="str">
        <f t="shared" si="0"/>
        <v/>
      </c>
      <c r="I4" s="117" t="str">
        <f t="shared" si="0"/>
        <v/>
      </c>
      <c r="J4" s="133" t="str">
        <f t="shared" si="0"/>
        <v/>
      </c>
      <c r="K4" s="117" t="str">
        <f t="shared" si="0"/>
        <v/>
      </c>
      <c r="L4" s="133" t="str">
        <f t="shared" si="0"/>
        <v/>
      </c>
      <c r="M4" s="117" t="str">
        <f t="shared" si="0"/>
        <v/>
      </c>
      <c r="N4" s="134" t="str">
        <f t="shared" si="0"/>
        <v/>
      </c>
      <c r="Q4" s="161"/>
    </row>
    <row r="5" spans="2:27" ht="23.1" customHeight="1" thickBot="1" x14ac:dyDescent="0.3">
      <c r="B5" s="163"/>
      <c r="C5" s="147" t="s">
        <v>99</v>
      </c>
      <c r="D5" s="148">
        <f>SUM(D18:D20)</f>
        <v>0.25</v>
      </c>
      <c r="E5" s="118" t="str">
        <f>IF(COUNT(E18:E20)&lt;3,"",ROUND(SUMPRODUCT($D18:$D20,R18:R20)/$D5,1))</f>
        <v/>
      </c>
      <c r="F5" s="135" t="str">
        <f t="shared" ref="F5:N5" si="1">IF(COUNT(F18:F20)&lt;3,"",ROUND(SUMPRODUCT($D18:$D20,S18:S20)/$D5,1))</f>
        <v/>
      </c>
      <c r="G5" s="118" t="str">
        <f t="shared" si="1"/>
        <v/>
      </c>
      <c r="H5" s="135" t="str">
        <f t="shared" si="1"/>
        <v/>
      </c>
      <c r="I5" s="118" t="str">
        <f t="shared" si="1"/>
        <v/>
      </c>
      <c r="J5" s="135" t="str">
        <f t="shared" si="1"/>
        <v/>
      </c>
      <c r="K5" s="118" t="str">
        <f t="shared" si="1"/>
        <v/>
      </c>
      <c r="L5" s="135" t="str">
        <f t="shared" si="1"/>
        <v/>
      </c>
      <c r="M5" s="118" t="str">
        <f t="shared" si="1"/>
        <v/>
      </c>
      <c r="N5" s="136" t="str">
        <f t="shared" si="1"/>
        <v/>
      </c>
      <c r="Q5" s="161"/>
    </row>
    <row r="6" spans="2:27" ht="23.1" customHeight="1" thickTop="1" thickBot="1" x14ac:dyDescent="0.3">
      <c r="B6" s="163"/>
      <c r="C6" s="149" t="s">
        <v>1</v>
      </c>
      <c r="D6" s="150">
        <f>SUM(D4:D5)</f>
        <v>1</v>
      </c>
      <c r="E6" s="121" t="str">
        <f>IF(COUNT(E4:E5)&lt;2,"",SUMPRODUCT($D4:$D5,E4:E5))</f>
        <v/>
      </c>
      <c r="F6" s="137" t="str">
        <f t="shared" ref="F6:N6" si="2">IF(COUNT(F4:F5)&lt;2,"",SUMPRODUCT($D4:$D5,F4:F5))</f>
        <v/>
      </c>
      <c r="G6" s="121" t="str">
        <f t="shared" si="2"/>
        <v/>
      </c>
      <c r="H6" s="137" t="str">
        <f t="shared" si="2"/>
        <v/>
      </c>
      <c r="I6" s="121" t="str">
        <f t="shared" si="2"/>
        <v/>
      </c>
      <c r="J6" s="137" t="str">
        <f t="shared" si="2"/>
        <v/>
      </c>
      <c r="K6" s="121" t="str">
        <f t="shared" si="2"/>
        <v/>
      </c>
      <c r="L6" s="137" t="str">
        <f t="shared" si="2"/>
        <v/>
      </c>
      <c r="M6" s="121" t="str">
        <f t="shared" si="2"/>
        <v/>
      </c>
      <c r="N6" s="138" t="str">
        <f t="shared" si="2"/>
        <v/>
      </c>
      <c r="Q6" s="161"/>
    </row>
    <row r="7" spans="2:27" ht="23.1" customHeight="1" thickBot="1" x14ac:dyDescent="0.3">
      <c r="B7" s="164" t="s">
        <v>97</v>
      </c>
      <c r="C7" s="151" t="s">
        <v>98</v>
      </c>
      <c r="D7" s="152">
        <f>SUM(D24:D25)</f>
        <v>0.65</v>
      </c>
      <c r="E7" s="119" t="str">
        <f>IF(COUNT(E24:E25)&lt;2,"",ROUND(SUMPRODUCT($D24:$D25,R24:R25)/$D7,1))</f>
        <v/>
      </c>
      <c r="F7" s="139" t="str">
        <f t="shared" ref="F7:N7" si="3">IF(COUNT(F24:F25)&lt;2,"",ROUND(SUMPRODUCT($D24:$D25,S24:S25)/$D7,1))</f>
        <v/>
      </c>
      <c r="G7" s="119" t="str">
        <f t="shared" si="3"/>
        <v/>
      </c>
      <c r="H7" s="139" t="str">
        <f t="shared" si="3"/>
        <v/>
      </c>
      <c r="I7" s="119" t="str">
        <f t="shared" si="3"/>
        <v/>
      </c>
      <c r="J7" s="139" t="str">
        <f t="shared" si="3"/>
        <v/>
      </c>
      <c r="K7" s="119" t="str">
        <f t="shared" si="3"/>
        <v/>
      </c>
      <c r="L7" s="139" t="str">
        <f t="shared" si="3"/>
        <v/>
      </c>
      <c r="M7" s="119" t="str">
        <f t="shared" si="3"/>
        <v/>
      </c>
      <c r="N7" s="140" t="str">
        <f t="shared" si="3"/>
        <v/>
      </c>
      <c r="Q7" s="161"/>
    </row>
    <row r="8" spans="2:27" ht="23.1" customHeight="1" thickBot="1" x14ac:dyDescent="0.3">
      <c r="B8" s="164"/>
      <c r="C8" s="153" t="s">
        <v>100</v>
      </c>
      <c r="D8" s="154">
        <f>SUM(D26:D29)</f>
        <v>0.35</v>
      </c>
      <c r="E8" s="120" t="str">
        <f>IF(COUNT(E26:E29)&lt;4,"",ROUND(SUMPRODUCT($D26:$D29,R26:R29)/$D8,1))</f>
        <v/>
      </c>
      <c r="F8" s="141" t="str">
        <f t="shared" ref="F8:N8" si="4">IF(COUNT(F26:F29)&lt;4,"",ROUND(SUMPRODUCT($D26:$D29,S26:S29)/$D8,1))</f>
        <v/>
      </c>
      <c r="G8" s="120" t="str">
        <f t="shared" si="4"/>
        <v/>
      </c>
      <c r="H8" s="141" t="str">
        <f t="shared" si="4"/>
        <v/>
      </c>
      <c r="I8" s="120" t="str">
        <f t="shared" si="4"/>
        <v/>
      </c>
      <c r="J8" s="141" t="str">
        <f t="shared" si="4"/>
        <v/>
      </c>
      <c r="K8" s="120" t="str">
        <f t="shared" si="4"/>
        <v/>
      </c>
      <c r="L8" s="141" t="str">
        <f t="shared" si="4"/>
        <v/>
      </c>
      <c r="M8" s="120" t="str">
        <f t="shared" si="4"/>
        <v/>
      </c>
      <c r="N8" s="142" t="str">
        <f t="shared" si="4"/>
        <v/>
      </c>
      <c r="Q8" s="161"/>
    </row>
    <row r="9" spans="2:27" ht="23.1" customHeight="1" thickTop="1" thickBot="1" x14ac:dyDescent="0.3">
      <c r="B9" s="164"/>
      <c r="C9" s="155" t="s">
        <v>1</v>
      </c>
      <c r="D9" s="156">
        <f>SUM(D7:D8)</f>
        <v>1</v>
      </c>
      <c r="E9" s="122" t="str">
        <f>IF(COUNT(E7:E8)&lt;2,"",SUMPRODUCT($D7:$D8,E7:E8))</f>
        <v/>
      </c>
      <c r="F9" s="143" t="str">
        <f t="shared" ref="F9:N9" si="5">IF(COUNT(F7:F8)&lt;2,"",SUMPRODUCT($D7:$D8,F7:F8))</f>
        <v/>
      </c>
      <c r="G9" s="122" t="str">
        <f t="shared" si="5"/>
        <v/>
      </c>
      <c r="H9" s="143" t="str">
        <f t="shared" si="5"/>
        <v/>
      </c>
      <c r="I9" s="122" t="str">
        <f t="shared" si="5"/>
        <v/>
      </c>
      <c r="J9" s="143" t="str">
        <f t="shared" si="5"/>
        <v/>
      </c>
      <c r="K9" s="122" t="str">
        <f t="shared" si="5"/>
        <v/>
      </c>
      <c r="L9" s="143" t="str">
        <f t="shared" si="5"/>
        <v/>
      </c>
      <c r="M9" s="122" t="str">
        <f t="shared" si="5"/>
        <v/>
      </c>
      <c r="N9" s="144" t="str">
        <f t="shared" si="5"/>
        <v/>
      </c>
      <c r="Q9" s="162"/>
    </row>
    <row r="10" spans="2:27" x14ac:dyDescent="0.25">
      <c r="D10" s="1"/>
      <c r="E10" s="14"/>
      <c r="F10" s="14"/>
      <c r="G10" s="14"/>
      <c r="H10" s="14"/>
      <c r="I10" s="14"/>
      <c r="J10" s="14"/>
      <c r="K10" s="14"/>
      <c r="L10" s="14"/>
      <c r="M10" s="14"/>
      <c r="N10" s="14"/>
    </row>
    <row r="11" spans="2:27" ht="15.75" thickBot="1" x14ac:dyDescent="0.3"/>
    <row r="12" spans="2:27" ht="38.25" customHeight="1" thickBot="1" x14ac:dyDescent="0.3">
      <c r="C12" s="70" t="s">
        <v>96</v>
      </c>
      <c r="D12" s="71" t="s">
        <v>0</v>
      </c>
      <c r="E12" s="127" t="str">
        <f>E3</f>
        <v>Est. 1</v>
      </c>
      <c r="F12" s="128" t="str">
        <f t="shared" ref="F12:M12" si="6">F3</f>
        <v>Est. 2</v>
      </c>
      <c r="G12" s="127" t="str">
        <f t="shared" si="6"/>
        <v>Est. 3</v>
      </c>
      <c r="H12" s="128" t="str">
        <f t="shared" si="6"/>
        <v>Est. 4</v>
      </c>
      <c r="I12" s="127" t="str">
        <f t="shared" si="6"/>
        <v>Est. 5</v>
      </c>
      <c r="J12" s="128" t="str">
        <f t="shared" si="6"/>
        <v>Est. 6</v>
      </c>
      <c r="K12" s="127" t="str">
        <f t="shared" si="6"/>
        <v>Est. 7</v>
      </c>
      <c r="L12" s="128" t="str">
        <f t="shared" si="6"/>
        <v>Est. 8</v>
      </c>
      <c r="M12" s="127" t="str">
        <f t="shared" si="6"/>
        <v>Est. 9</v>
      </c>
      <c r="N12" s="129" t="str">
        <f>N3</f>
        <v>Est. 10</v>
      </c>
      <c r="Q12" s="165" t="s">
        <v>105</v>
      </c>
      <c r="R12" s="40"/>
      <c r="S12" s="40"/>
    </row>
    <row r="13" spans="2:27" ht="23.1" customHeight="1" x14ac:dyDescent="0.25">
      <c r="C13" s="37" t="s">
        <v>101</v>
      </c>
      <c r="D13" s="38">
        <v>0.05</v>
      </c>
      <c r="E13" s="72"/>
      <c r="F13" s="72"/>
      <c r="G13" s="72"/>
      <c r="H13" s="72"/>
      <c r="I13" s="72"/>
      <c r="J13" s="72"/>
      <c r="K13" s="72"/>
      <c r="L13" s="72"/>
      <c r="M13" s="72"/>
      <c r="N13" s="41"/>
      <c r="P13" s="43"/>
      <c r="Q13" s="166"/>
      <c r="R13" s="43">
        <f>ROUND(E13,1)</f>
        <v>0</v>
      </c>
      <c r="S13" s="43">
        <f t="shared" ref="S13:AA20" si="7">ROUND(F13,1)</f>
        <v>0</v>
      </c>
      <c r="T13" s="43">
        <f t="shared" si="7"/>
        <v>0</v>
      </c>
      <c r="U13" s="43">
        <f t="shared" si="7"/>
        <v>0</v>
      </c>
      <c r="V13" s="43">
        <f t="shared" si="7"/>
        <v>0</v>
      </c>
      <c r="W13" s="43">
        <f t="shared" si="7"/>
        <v>0</v>
      </c>
      <c r="X13" s="43">
        <f t="shared" si="7"/>
        <v>0</v>
      </c>
      <c r="Y13" s="43">
        <f t="shared" si="7"/>
        <v>0</v>
      </c>
      <c r="Z13" s="43">
        <f t="shared" si="7"/>
        <v>0</v>
      </c>
      <c r="AA13" s="43">
        <f t="shared" si="7"/>
        <v>0</v>
      </c>
    </row>
    <row r="14" spans="2:27" ht="23.1" customHeight="1" x14ac:dyDescent="0.25">
      <c r="C14" s="39" t="s">
        <v>3</v>
      </c>
      <c r="D14" s="73">
        <v>0.35</v>
      </c>
      <c r="E14" s="74"/>
      <c r="F14" s="74"/>
      <c r="G14" s="74"/>
      <c r="H14" s="74"/>
      <c r="I14" s="74"/>
      <c r="J14" s="74"/>
      <c r="K14" s="74"/>
      <c r="L14" s="74"/>
      <c r="M14" s="74"/>
      <c r="N14" s="75"/>
      <c r="P14" s="43"/>
      <c r="Q14" s="166"/>
      <c r="R14" s="43">
        <f>ROUND(E14,1)</f>
        <v>0</v>
      </c>
      <c r="S14" s="43">
        <f t="shared" si="7"/>
        <v>0</v>
      </c>
      <c r="T14" s="43">
        <f t="shared" si="7"/>
        <v>0</v>
      </c>
      <c r="U14" s="43">
        <f t="shared" si="7"/>
        <v>0</v>
      </c>
      <c r="V14" s="43">
        <f t="shared" si="7"/>
        <v>0</v>
      </c>
      <c r="W14" s="43">
        <f t="shared" si="7"/>
        <v>0</v>
      </c>
      <c r="X14" s="43">
        <f t="shared" si="7"/>
        <v>0</v>
      </c>
      <c r="Y14" s="43">
        <f t="shared" si="7"/>
        <v>0</v>
      </c>
      <c r="Z14" s="43">
        <f t="shared" si="7"/>
        <v>0</v>
      </c>
      <c r="AA14" s="43">
        <f t="shared" si="7"/>
        <v>0</v>
      </c>
    </row>
    <row r="15" spans="2:27" ht="23.1" customHeight="1" x14ac:dyDescent="0.25">
      <c r="C15" s="6" t="s">
        <v>102</v>
      </c>
      <c r="D15" s="76">
        <v>0.25</v>
      </c>
      <c r="E15" s="77"/>
      <c r="F15" s="77"/>
      <c r="G15" s="77"/>
      <c r="H15" s="77"/>
      <c r="I15" s="77"/>
      <c r="J15" s="77"/>
      <c r="K15" s="77"/>
      <c r="L15" s="77"/>
      <c r="M15" s="77"/>
      <c r="N15" s="78"/>
      <c r="P15" s="43"/>
      <c r="Q15" s="166"/>
      <c r="R15" s="43">
        <f>ROUND(E15,1)</f>
        <v>0</v>
      </c>
      <c r="S15" s="43">
        <f t="shared" si="7"/>
        <v>0</v>
      </c>
      <c r="T15" s="43">
        <f t="shared" si="7"/>
        <v>0</v>
      </c>
      <c r="U15" s="43">
        <f t="shared" si="7"/>
        <v>0</v>
      </c>
      <c r="V15" s="43">
        <f t="shared" si="7"/>
        <v>0</v>
      </c>
      <c r="W15" s="43">
        <f t="shared" si="7"/>
        <v>0</v>
      </c>
      <c r="X15" s="43">
        <f t="shared" si="7"/>
        <v>0</v>
      </c>
      <c r="Y15" s="43">
        <f t="shared" si="7"/>
        <v>0</v>
      </c>
      <c r="Z15" s="43">
        <f t="shared" si="7"/>
        <v>0</v>
      </c>
      <c r="AA15" s="43">
        <f t="shared" si="7"/>
        <v>0</v>
      </c>
    </row>
    <row r="16" spans="2:27" ht="23.1" customHeight="1" x14ac:dyDescent="0.25">
      <c r="C16" s="39" t="s">
        <v>103</v>
      </c>
      <c r="D16" s="73">
        <v>0.05</v>
      </c>
      <c r="E16" s="74"/>
      <c r="F16" s="74"/>
      <c r="G16" s="74"/>
      <c r="H16" s="74"/>
      <c r="I16" s="74"/>
      <c r="J16" s="74"/>
      <c r="K16" s="74"/>
      <c r="L16" s="74"/>
      <c r="M16" s="74"/>
      <c r="N16" s="75"/>
      <c r="O16" s="43"/>
      <c r="P16" s="43"/>
      <c r="Q16" s="166"/>
      <c r="R16" s="43">
        <f>ROUND(E16,1)</f>
        <v>0</v>
      </c>
      <c r="S16" s="43">
        <f t="shared" si="7"/>
        <v>0</v>
      </c>
      <c r="T16" s="43">
        <f t="shared" si="7"/>
        <v>0</v>
      </c>
      <c r="U16" s="43">
        <f t="shared" si="7"/>
        <v>0</v>
      </c>
      <c r="V16" s="43">
        <f t="shared" si="7"/>
        <v>0</v>
      </c>
      <c r="W16" s="43">
        <f t="shared" si="7"/>
        <v>0</v>
      </c>
      <c r="X16" s="43">
        <f t="shared" si="7"/>
        <v>0</v>
      </c>
      <c r="Y16" s="43">
        <f t="shared" si="7"/>
        <v>0</v>
      </c>
      <c r="Z16" s="43">
        <f t="shared" si="7"/>
        <v>0</v>
      </c>
      <c r="AA16" s="43">
        <f t="shared" si="7"/>
        <v>0</v>
      </c>
    </row>
    <row r="17" spans="3:27" ht="23.1" customHeight="1" thickBot="1" x14ac:dyDescent="0.3">
      <c r="C17" s="7" t="s">
        <v>104</v>
      </c>
      <c r="D17" s="79">
        <v>0.05</v>
      </c>
      <c r="E17" s="80"/>
      <c r="F17" s="80"/>
      <c r="G17" s="80"/>
      <c r="H17" s="80"/>
      <c r="I17" s="80"/>
      <c r="J17" s="80"/>
      <c r="K17" s="80"/>
      <c r="L17" s="80"/>
      <c r="M17" s="80"/>
      <c r="N17" s="81"/>
      <c r="P17" s="43"/>
      <c r="Q17" s="166"/>
      <c r="R17" s="43">
        <f>ROUND(E17,1)</f>
        <v>0</v>
      </c>
      <c r="S17" s="43">
        <f t="shared" si="7"/>
        <v>0</v>
      </c>
      <c r="T17" s="43">
        <f t="shared" si="7"/>
        <v>0</v>
      </c>
      <c r="U17" s="43">
        <f t="shared" si="7"/>
        <v>0</v>
      </c>
      <c r="V17" s="43">
        <f t="shared" si="7"/>
        <v>0</v>
      </c>
      <c r="W17" s="43">
        <f t="shared" si="7"/>
        <v>0</v>
      </c>
      <c r="X17" s="43">
        <f t="shared" si="7"/>
        <v>0</v>
      </c>
      <c r="Y17" s="43">
        <f t="shared" si="7"/>
        <v>0</v>
      </c>
      <c r="Z17" s="43">
        <f t="shared" si="7"/>
        <v>0</v>
      </c>
      <c r="AA17" s="43">
        <f t="shared" si="7"/>
        <v>0</v>
      </c>
    </row>
    <row r="18" spans="3:27" ht="23.1" customHeight="1" x14ac:dyDescent="0.25">
      <c r="C18" s="35" t="s">
        <v>27</v>
      </c>
      <c r="D18" s="36">
        <v>0.1</v>
      </c>
      <c r="E18" s="82"/>
      <c r="F18" s="82"/>
      <c r="G18" s="82"/>
      <c r="H18" s="82"/>
      <c r="I18" s="82"/>
      <c r="J18" s="82"/>
      <c r="K18" s="82"/>
      <c r="L18" s="82"/>
      <c r="M18" s="82"/>
      <c r="N18" s="42"/>
      <c r="P18" s="43"/>
      <c r="Q18" s="166"/>
      <c r="R18" s="43">
        <f t="shared" ref="R18:R20" si="8">ROUND(E18,1)</f>
        <v>0</v>
      </c>
      <c r="S18" s="43">
        <f t="shared" si="7"/>
        <v>0</v>
      </c>
      <c r="T18" s="43">
        <f t="shared" si="7"/>
        <v>0</v>
      </c>
      <c r="U18" s="43">
        <f t="shared" si="7"/>
        <v>0</v>
      </c>
      <c r="V18" s="43">
        <f t="shared" si="7"/>
        <v>0</v>
      </c>
      <c r="W18" s="43">
        <f t="shared" si="7"/>
        <v>0</v>
      </c>
      <c r="X18" s="43">
        <f t="shared" si="7"/>
        <v>0</v>
      </c>
      <c r="Y18" s="43">
        <f t="shared" si="7"/>
        <v>0</v>
      </c>
      <c r="Z18" s="43">
        <f t="shared" si="7"/>
        <v>0</v>
      </c>
      <c r="AA18" s="43">
        <f t="shared" si="7"/>
        <v>0</v>
      </c>
    </row>
    <row r="19" spans="3:27" ht="23.1" customHeight="1" x14ac:dyDescent="0.25">
      <c r="C19" s="87" t="s">
        <v>28</v>
      </c>
      <c r="D19" s="88">
        <v>0.1</v>
      </c>
      <c r="E19" s="89"/>
      <c r="F19" s="89"/>
      <c r="G19" s="89"/>
      <c r="H19" s="89"/>
      <c r="I19" s="89"/>
      <c r="J19" s="89"/>
      <c r="K19" s="89"/>
      <c r="L19" s="89"/>
      <c r="M19" s="89"/>
      <c r="N19" s="90"/>
      <c r="P19" s="43"/>
      <c r="Q19" s="166"/>
      <c r="R19" s="43">
        <f t="shared" si="8"/>
        <v>0</v>
      </c>
      <c r="S19" s="43">
        <f t="shared" si="7"/>
        <v>0</v>
      </c>
      <c r="T19" s="43">
        <f t="shared" si="7"/>
        <v>0</v>
      </c>
      <c r="U19" s="43">
        <f t="shared" si="7"/>
        <v>0</v>
      </c>
      <c r="V19" s="43">
        <f t="shared" si="7"/>
        <v>0</v>
      </c>
      <c r="W19" s="43">
        <f t="shared" si="7"/>
        <v>0</v>
      </c>
      <c r="X19" s="43">
        <f t="shared" si="7"/>
        <v>0</v>
      </c>
      <c r="Y19" s="43">
        <f t="shared" si="7"/>
        <v>0</v>
      </c>
      <c r="Z19" s="43">
        <f t="shared" si="7"/>
        <v>0</v>
      </c>
      <c r="AA19" s="43">
        <f t="shared" si="7"/>
        <v>0</v>
      </c>
    </row>
    <row r="20" spans="3:27" ht="23.1" customHeight="1" thickBot="1" x14ac:dyDescent="0.3">
      <c r="C20" s="83" t="s">
        <v>29</v>
      </c>
      <c r="D20" s="84">
        <v>0.05</v>
      </c>
      <c r="E20" s="85"/>
      <c r="F20" s="85"/>
      <c r="G20" s="85"/>
      <c r="H20" s="85"/>
      <c r="I20" s="85"/>
      <c r="J20" s="85"/>
      <c r="K20" s="85"/>
      <c r="L20" s="85"/>
      <c r="M20" s="85"/>
      <c r="N20" s="86"/>
      <c r="P20" s="43"/>
      <c r="Q20" s="167"/>
      <c r="R20" s="43">
        <f t="shared" si="8"/>
        <v>0</v>
      </c>
      <c r="S20" s="43">
        <f t="shared" si="7"/>
        <v>0</v>
      </c>
      <c r="T20" s="43">
        <f t="shared" si="7"/>
        <v>0</v>
      </c>
      <c r="U20" s="43">
        <f t="shared" si="7"/>
        <v>0</v>
      </c>
      <c r="V20" s="43">
        <f t="shared" si="7"/>
        <v>0</v>
      </c>
      <c r="W20" s="43">
        <f t="shared" si="7"/>
        <v>0</v>
      </c>
      <c r="X20" s="43">
        <f t="shared" si="7"/>
        <v>0</v>
      </c>
      <c r="Y20" s="43">
        <f t="shared" si="7"/>
        <v>0</v>
      </c>
      <c r="Z20" s="43">
        <f t="shared" si="7"/>
        <v>0</v>
      </c>
      <c r="AA20" s="43">
        <f t="shared" si="7"/>
        <v>0</v>
      </c>
    </row>
    <row r="22" spans="3:27" ht="15.75" thickBot="1" x14ac:dyDescent="0.3"/>
    <row r="23" spans="3:27" ht="38.25" customHeight="1" thickBot="1" x14ac:dyDescent="0.3">
      <c r="C23" s="116" t="s">
        <v>97</v>
      </c>
      <c r="D23" s="115" t="s">
        <v>0</v>
      </c>
      <c r="E23" s="130" t="str">
        <f>E3</f>
        <v>Est. 1</v>
      </c>
      <c r="F23" s="131" t="str">
        <f t="shared" ref="F23:M23" si="9">F3</f>
        <v>Est. 2</v>
      </c>
      <c r="G23" s="130" t="str">
        <f t="shared" si="9"/>
        <v>Est. 3</v>
      </c>
      <c r="H23" s="131" t="str">
        <f t="shared" si="9"/>
        <v>Est. 4</v>
      </c>
      <c r="I23" s="130" t="str">
        <f t="shared" si="9"/>
        <v>Est. 5</v>
      </c>
      <c r="J23" s="131" t="str">
        <f t="shared" si="9"/>
        <v>Est. 6</v>
      </c>
      <c r="K23" s="130" t="str">
        <f t="shared" si="9"/>
        <v>Est. 7</v>
      </c>
      <c r="L23" s="131" t="str">
        <f t="shared" si="9"/>
        <v>Est. 8</v>
      </c>
      <c r="M23" s="130" t="str">
        <f t="shared" si="9"/>
        <v>Est. 9</v>
      </c>
      <c r="N23" s="132" t="str">
        <f>N3</f>
        <v>Est. 10</v>
      </c>
      <c r="Q23" s="157" t="s">
        <v>106</v>
      </c>
    </row>
    <row r="24" spans="3:27" ht="23.1" customHeight="1" x14ac:dyDescent="0.25">
      <c r="C24" s="91" t="s">
        <v>108</v>
      </c>
      <c r="D24" s="92">
        <v>0.4</v>
      </c>
      <c r="E24" s="93"/>
      <c r="F24" s="93"/>
      <c r="G24" s="93"/>
      <c r="H24" s="93"/>
      <c r="I24" s="93"/>
      <c r="J24" s="93"/>
      <c r="K24" s="93"/>
      <c r="L24" s="93"/>
      <c r="M24" s="93"/>
      <c r="N24" s="94"/>
      <c r="O24" s="43">
        <f t="shared" ref="O24" si="10">ROUND(E24,1)</f>
        <v>0</v>
      </c>
      <c r="P24" s="43"/>
      <c r="Q24" s="158"/>
      <c r="R24" s="43">
        <f t="shared" ref="R24" si="11">ROUND(E24,1)</f>
        <v>0</v>
      </c>
      <c r="S24" s="43">
        <f t="shared" ref="S24" si="12">ROUND(F24,1)</f>
        <v>0</v>
      </c>
      <c r="T24" s="43">
        <f t="shared" ref="T24" si="13">ROUND(G24,1)</f>
        <v>0</v>
      </c>
      <c r="U24" s="43">
        <f t="shared" ref="U24" si="14">ROUND(H24,1)</f>
        <v>0</v>
      </c>
      <c r="V24" s="43">
        <f t="shared" ref="V24" si="15">ROUND(I24,1)</f>
        <v>0</v>
      </c>
      <c r="W24" s="43">
        <f t="shared" ref="W24" si="16">ROUND(J24,1)</f>
        <v>0</v>
      </c>
      <c r="X24" s="43">
        <f t="shared" ref="X24" si="17">ROUND(K24,1)</f>
        <v>0</v>
      </c>
      <c r="Y24" s="43">
        <f t="shared" ref="Y24" si="18">ROUND(L24,1)</f>
        <v>0</v>
      </c>
      <c r="Z24" s="43">
        <f t="shared" ref="Z24" si="19">ROUND(M24,1)</f>
        <v>0</v>
      </c>
      <c r="AA24" s="43">
        <f t="shared" ref="AA24" si="20">ROUND(N24,1)</f>
        <v>0</v>
      </c>
    </row>
    <row r="25" spans="3:27" ht="23.1" customHeight="1" thickBot="1" x14ac:dyDescent="0.3">
      <c r="C25" s="95" t="s">
        <v>109</v>
      </c>
      <c r="D25" s="96">
        <v>0.25</v>
      </c>
      <c r="E25" s="97"/>
      <c r="F25" s="97"/>
      <c r="G25" s="97"/>
      <c r="H25" s="97"/>
      <c r="I25" s="97"/>
      <c r="J25" s="97"/>
      <c r="K25" s="97"/>
      <c r="L25" s="97"/>
      <c r="M25" s="97"/>
      <c r="N25" s="98"/>
      <c r="Q25" s="158"/>
      <c r="R25" s="43">
        <f t="shared" ref="R25:R29" si="21">ROUND(E25,1)</f>
        <v>0</v>
      </c>
      <c r="S25" s="43">
        <f t="shared" ref="S25:S29" si="22">ROUND(F25,1)</f>
        <v>0</v>
      </c>
      <c r="T25" s="43">
        <f t="shared" ref="T25:T29" si="23">ROUND(G25,1)</f>
        <v>0</v>
      </c>
      <c r="U25" s="43">
        <f t="shared" ref="U25:U29" si="24">ROUND(H25,1)</f>
        <v>0</v>
      </c>
      <c r="V25" s="43">
        <f t="shared" ref="V25:V29" si="25">ROUND(I25,1)</f>
        <v>0</v>
      </c>
      <c r="W25" s="43">
        <f t="shared" ref="W25:W29" si="26">ROUND(J25,1)</f>
        <v>0</v>
      </c>
      <c r="X25" s="43">
        <f t="shared" ref="X25:X29" si="27">ROUND(K25,1)</f>
        <v>0</v>
      </c>
      <c r="Y25" s="43">
        <f t="shared" ref="Y25:Y29" si="28">ROUND(L25,1)</f>
        <v>0</v>
      </c>
      <c r="Z25" s="43">
        <f t="shared" ref="Z25:Z29" si="29">ROUND(M25,1)</f>
        <v>0</v>
      </c>
      <c r="AA25" s="43">
        <f t="shared" ref="AA25:AA29" si="30">ROUND(N25,1)</f>
        <v>0</v>
      </c>
    </row>
    <row r="26" spans="3:27" ht="23.1" customHeight="1" x14ac:dyDescent="0.25">
      <c r="C26" s="99" t="s">
        <v>110</v>
      </c>
      <c r="D26" s="100">
        <v>0.1</v>
      </c>
      <c r="E26" s="101"/>
      <c r="F26" s="101"/>
      <c r="G26" s="101"/>
      <c r="H26" s="101"/>
      <c r="I26" s="101"/>
      <c r="J26" s="101"/>
      <c r="K26" s="101"/>
      <c r="L26" s="101"/>
      <c r="M26" s="101"/>
      <c r="N26" s="102"/>
      <c r="Q26" s="158"/>
      <c r="R26" s="43">
        <f t="shared" si="21"/>
        <v>0</v>
      </c>
      <c r="S26" s="43">
        <f t="shared" si="22"/>
        <v>0</v>
      </c>
      <c r="T26" s="43">
        <f t="shared" si="23"/>
        <v>0</v>
      </c>
      <c r="U26" s="43">
        <f t="shared" si="24"/>
        <v>0</v>
      </c>
      <c r="V26" s="43">
        <f t="shared" si="25"/>
        <v>0</v>
      </c>
      <c r="W26" s="43">
        <f t="shared" si="26"/>
        <v>0</v>
      </c>
      <c r="X26" s="43">
        <f t="shared" si="27"/>
        <v>0</v>
      </c>
      <c r="Y26" s="43">
        <f t="shared" si="28"/>
        <v>0</v>
      </c>
      <c r="Z26" s="43">
        <f t="shared" si="29"/>
        <v>0</v>
      </c>
      <c r="AA26" s="43">
        <f t="shared" si="30"/>
        <v>0</v>
      </c>
    </row>
    <row r="27" spans="3:27" ht="23.1" customHeight="1" x14ac:dyDescent="0.25">
      <c r="C27" s="107" t="s">
        <v>111</v>
      </c>
      <c r="D27" s="108">
        <v>0.1</v>
      </c>
      <c r="E27" s="109"/>
      <c r="F27" s="109"/>
      <c r="G27" s="109"/>
      <c r="H27" s="109"/>
      <c r="I27" s="109"/>
      <c r="J27" s="109"/>
      <c r="K27" s="109"/>
      <c r="L27" s="109"/>
      <c r="M27" s="109"/>
      <c r="N27" s="110"/>
      <c r="Q27" s="158"/>
      <c r="R27" s="43">
        <f t="shared" si="21"/>
        <v>0</v>
      </c>
      <c r="S27" s="43">
        <f t="shared" si="22"/>
        <v>0</v>
      </c>
      <c r="T27" s="43">
        <f t="shared" si="23"/>
        <v>0</v>
      </c>
      <c r="U27" s="43">
        <f t="shared" si="24"/>
        <v>0</v>
      </c>
      <c r="V27" s="43">
        <f t="shared" si="25"/>
        <v>0</v>
      </c>
      <c r="W27" s="43">
        <f t="shared" si="26"/>
        <v>0</v>
      </c>
      <c r="X27" s="43">
        <f t="shared" si="27"/>
        <v>0</v>
      </c>
      <c r="Y27" s="43">
        <f t="shared" si="28"/>
        <v>0</v>
      </c>
      <c r="Z27" s="43">
        <f t="shared" si="29"/>
        <v>0</v>
      </c>
      <c r="AA27" s="43">
        <f t="shared" si="30"/>
        <v>0</v>
      </c>
    </row>
    <row r="28" spans="3:27" ht="23.1" customHeight="1" x14ac:dyDescent="0.25">
      <c r="C28" s="103" t="s">
        <v>112</v>
      </c>
      <c r="D28" s="104">
        <v>0.05</v>
      </c>
      <c r="E28" s="105"/>
      <c r="F28" s="105"/>
      <c r="G28" s="105"/>
      <c r="H28" s="105"/>
      <c r="I28" s="105"/>
      <c r="J28" s="105"/>
      <c r="K28" s="105"/>
      <c r="L28" s="105"/>
      <c r="M28" s="105"/>
      <c r="N28" s="106"/>
      <c r="Q28" s="158"/>
      <c r="R28" s="43">
        <f t="shared" si="21"/>
        <v>0</v>
      </c>
      <c r="S28" s="43">
        <f t="shared" si="22"/>
        <v>0</v>
      </c>
      <c r="T28" s="43">
        <f t="shared" si="23"/>
        <v>0</v>
      </c>
      <c r="U28" s="43">
        <f t="shared" si="24"/>
        <v>0</v>
      </c>
      <c r="V28" s="43">
        <f t="shared" si="25"/>
        <v>0</v>
      </c>
      <c r="W28" s="43">
        <f t="shared" si="26"/>
        <v>0</v>
      </c>
      <c r="X28" s="43">
        <f t="shared" si="27"/>
        <v>0</v>
      </c>
      <c r="Y28" s="43">
        <f t="shared" si="28"/>
        <v>0</v>
      </c>
      <c r="Z28" s="43">
        <f t="shared" si="29"/>
        <v>0</v>
      </c>
      <c r="AA28" s="43">
        <f t="shared" si="30"/>
        <v>0</v>
      </c>
    </row>
    <row r="29" spans="3:27" ht="23.1" customHeight="1" thickBot="1" x14ac:dyDescent="0.3">
      <c r="C29" s="111" t="s">
        <v>113</v>
      </c>
      <c r="D29" s="112">
        <v>0.1</v>
      </c>
      <c r="E29" s="113"/>
      <c r="F29" s="113"/>
      <c r="G29" s="113"/>
      <c r="H29" s="113"/>
      <c r="I29" s="113"/>
      <c r="J29" s="113"/>
      <c r="K29" s="113"/>
      <c r="L29" s="113"/>
      <c r="M29" s="113"/>
      <c r="N29" s="114"/>
      <c r="Q29" s="159"/>
      <c r="R29" s="43">
        <f t="shared" si="21"/>
        <v>0</v>
      </c>
      <c r="S29" s="43">
        <f t="shared" si="22"/>
        <v>0</v>
      </c>
      <c r="T29" s="43">
        <f t="shared" si="23"/>
        <v>0</v>
      </c>
      <c r="U29" s="43">
        <f t="shared" si="24"/>
        <v>0</v>
      </c>
      <c r="V29" s="43">
        <f t="shared" si="25"/>
        <v>0</v>
      </c>
      <c r="W29" s="43">
        <f t="shared" si="26"/>
        <v>0</v>
      </c>
      <c r="X29" s="43">
        <f t="shared" si="27"/>
        <v>0</v>
      </c>
      <c r="Y29" s="43">
        <f t="shared" si="28"/>
        <v>0</v>
      </c>
      <c r="Z29" s="43">
        <f t="shared" si="29"/>
        <v>0</v>
      </c>
      <c r="AA29" s="43">
        <f t="shared" si="30"/>
        <v>0</v>
      </c>
    </row>
  </sheetData>
  <sheetProtection sheet="1" objects="1" scenarios="1"/>
  <mergeCells count="8">
    <mergeCell ref="Q23:Q29"/>
    <mergeCell ref="Q2:Q9"/>
    <mergeCell ref="B4:B6"/>
    <mergeCell ref="B7:B9"/>
    <mergeCell ref="Q12:Q20"/>
    <mergeCell ref="C2:C3"/>
    <mergeCell ref="D2:D3"/>
    <mergeCell ref="E2:O2"/>
  </mergeCells>
  <phoneticPr fontId="2" type="noConversion"/>
  <conditionalFormatting sqref="E4:N9 E13:N20 E24:N29">
    <cfRule type="colorScale" priority="1">
      <colorScale>
        <cfvo type="num" val="0"/>
        <cfvo type="num" val="5"/>
        <cfvo type="num" val="10"/>
        <color rgb="FFFF5050"/>
        <color rgb="FFFFFF50"/>
        <color rgb="FF00D364"/>
      </colorScale>
    </cfRule>
  </conditionalFormatting>
  <dataValidations count="1">
    <dataValidation type="decimal" allowBlank="1" showInputMessage="1" showErrorMessage="1" errorTitle="Nota propuesta" error="La nota propuesta debe estar entre 0 y 10. Sólo se tendrá en cuenta un decimal." sqref="E13:N20 E24:N29" xr:uid="{4442D41C-5601-4E09-99BB-C93BD6C17552}">
      <formula1>0</formula1>
      <formula2>10</formula2>
    </dataValidation>
  </dataValidations>
  <pageMargins left="0.7" right="0.7" top="0.75" bottom="0.75" header="0.3" footer="0.3"/>
  <pageSetup paperSize="9" orientation="landscape" r:id="rId1"/>
  <headerFooter>
    <oddHeader xml:space="preserve">&amp;CTRABAJOS FIN DE MASTER 
Máster TECI
</oddHeader>
  </headerFooter>
  <ignoredErrors>
    <ignoredError sqref="E12:N12 E23:N23" unlockedFormula="1"/>
    <ignoredError sqref="D4:D8 E4 F4:N4 E5:N5 E7:N8" formulaRange="1"/>
  </ignoredError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A528F-D44F-41C1-B869-5B704168080C}">
  <dimension ref="B1:F13"/>
  <sheetViews>
    <sheetView workbookViewId="0">
      <selection activeCell="B2" sqref="B2"/>
    </sheetView>
  </sheetViews>
  <sheetFormatPr baseColWidth="10" defaultRowHeight="15" x14ac:dyDescent="0.25"/>
  <cols>
    <col min="2" max="2" width="50.7109375" customWidth="1"/>
    <col min="3" max="6" width="30.7109375" customWidth="1"/>
  </cols>
  <sheetData>
    <row r="1" spans="2:6" ht="15.75" thickBot="1" x14ac:dyDescent="0.3"/>
    <row r="2" spans="2:6" ht="30.75" thickBot="1" x14ac:dyDescent="0.3">
      <c r="B2" s="21" t="s">
        <v>37</v>
      </c>
      <c r="C2" s="3" t="s">
        <v>30</v>
      </c>
      <c r="D2" s="2" t="s">
        <v>31</v>
      </c>
      <c r="E2" s="4" t="s">
        <v>32</v>
      </c>
      <c r="F2" s="5" t="s">
        <v>33</v>
      </c>
    </row>
    <row r="3" spans="2:6" ht="51.75" customHeight="1" x14ac:dyDescent="0.25">
      <c r="B3" s="11" t="s">
        <v>39</v>
      </c>
      <c r="C3" s="8" t="s">
        <v>40</v>
      </c>
      <c r="D3" s="9" t="s">
        <v>41</v>
      </c>
      <c r="E3" s="9" t="s">
        <v>42</v>
      </c>
      <c r="F3" s="10" t="s">
        <v>43</v>
      </c>
    </row>
    <row r="4" spans="2:6" ht="114.75" customHeight="1" x14ac:dyDescent="0.25">
      <c r="B4" s="12" t="s">
        <v>2</v>
      </c>
      <c r="C4" s="15" t="s">
        <v>4</v>
      </c>
      <c r="D4" s="16" t="s">
        <v>5</v>
      </c>
      <c r="E4" s="16" t="s">
        <v>6</v>
      </c>
      <c r="F4" s="17" t="s">
        <v>7</v>
      </c>
    </row>
    <row r="5" spans="2:6" ht="102" x14ac:dyDescent="0.25">
      <c r="B5" s="11" t="s">
        <v>44</v>
      </c>
      <c r="C5" s="8" t="s">
        <v>8</v>
      </c>
      <c r="D5" s="9" t="s">
        <v>9</v>
      </c>
      <c r="E5" s="9" t="s">
        <v>10</v>
      </c>
      <c r="F5" s="10" t="s">
        <v>11</v>
      </c>
    </row>
    <row r="6" spans="2:6" ht="76.5" x14ac:dyDescent="0.25">
      <c r="B6" s="12" t="s">
        <v>45</v>
      </c>
      <c r="C6" s="15" t="s">
        <v>46</v>
      </c>
      <c r="D6" s="16" t="s">
        <v>47</v>
      </c>
      <c r="E6" s="16" t="s">
        <v>48</v>
      </c>
      <c r="F6" s="17" t="s">
        <v>49</v>
      </c>
    </row>
    <row r="7" spans="2:6" ht="51.75" thickBot="1" x14ac:dyDescent="0.3">
      <c r="B7" s="13" t="s">
        <v>50</v>
      </c>
      <c r="C7" s="18" t="s">
        <v>51</v>
      </c>
      <c r="D7" s="19" t="s">
        <v>52</v>
      </c>
      <c r="E7" s="19" t="s">
        <v>53</v>
      </c>
      <c r="F7" s="20" t="s">
        <v>54</v>
      </c>
    </row>
    <row r="9" spans="2:6" ht="15.75" thickBot="1" x14ac:dyDescent="0.3"/>
    <row r="10" spans="2:6" ht="38.25" customHeight="1" thickBot="1" x14ac:dyDescent="0.3">
      <c r="B10" s="22" t="s">
        <v>38</v>
      </c>
      <c r="C10" s="3" t="s">
        <v>30</v>
      </c>
      <c r="D10" s="2" t="s">
        <v>31</v>
      </c>
      <c r="E10" s="4" t="s">
        <v>32</v>
      </c>
      <c r="F10" s="5" t="s">
        <v>33</v>
      </c>
    </row>
    <row r="11" spans="2:6" ht="38.25" x14ac:dyDescent="0.25">
      <c r="B11" s="23" t="s">
        <v>12</v>
      </c>
      <c r="C11" s="24" t="s">
        <v>15</v>
      </c>
      <c r="D11" s="25" t="s">
        <v>16</v>
      </c>
      <c r="E11" s="25" t="s">
        <v>17</v>
      </c>
      <c r="F11" s="26" t="s">
        <v>18</v>
      </c>
    </row>
    <row r="12" spans="2:6" ht="63.75" x14ac:dyDescent="0.25">
      <c r="B12" s="27" t="s">
        <v>13</v>
      </c>
      <c r="C12" s="28" t="s">
        <v>19</v>
      </c>
      <c r="D12" s="29" t="s">
        <v>20</v>
      </c>
      <c r="E12" s="29" t="s">
        <v>21</v>
      </c>
      <c r="F12" s="30" t="s">
        <v>22</v>
      </c>
    </row>
    <row r="13" spans="2:6" ht="64.5" thickBot="1" x14ac:dyDescent="0.3">
      <c r="B13" s="31" t="s">
        <v>14</v>
      </c>
      <c r="C13" s="32" t="s">
        <v>26</v>
      </c>
      <c r="D13" s="33" t="s">
        <v>25</v>
      </c>
      <c r="E13" s="33" t="s">
        <v>24</v>
      </c>
      <c r="F13" s="34" t="s">
        <v>23</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1"/>
  <sheetViews>
    <sheetView workbookViewId="0">
      <selection activeCell="B2" sqref="B2"/>
    </sheetView>
  </sheetViews>
  <sheetFormatPr baseColWidth="10" defaultRowHeight="15" x14ac:dyDescent="0.25"/>
  <cols>
    <col min="2" max="2" width="50.7109375" customWidth="1"/>
    <col min="3" max="6" width="30.7109375" customWidth="1"/>
  </cols>
  <sheetData>
    <row r="1" spans="2:6" ht="15.75" thickBot="1" x14ac:dyDescent="0.3"/>
    <row r="2" spans="2:6" ht="30.75" thickBot="1" x14ac:dyDescent="0.3">
      <c r="B2" s="44" t="s">
        <v>55</v>
      </c>
      <c r="C2" s="3" t="s">
        <v>30</v>
      </c>
      <c r="D2" s="2" t="s">
        <v>31</v>
      </c>
      <c r="E2" s="4" t="s">
        <v>32</v>
      </c>
      <c r="F2" s="5" t="s">
        <v>33</v>
      </c>
    </row>
    <row r="3" spans="2:6" ht="153" customHeight="1" x14ac:dyDescent="0.25">
      <c r="B3" s="45" t="s">
        <v>76</v>
      </c>
      <c r="C3" s="46" t="s">
        <v>77</v>
      </c>
      <c r="D3" s="47" t="s">
        <v>78</v>
      </c>
      <c r="E3" s="47" t="s">
        <v>79</v>
      </c>
      <c r="F3" s="48" t="s">
        <v>80</v>
      </c>
    </row>
    <row r="4" spans="2:6" ht="64.5" thickBot="1" x14ac:dyDescent="0.3">
      <c r="B4" s="49" t="s">
        <v>81</v>
      </c>
      <c r="C4" s="50" t="s">
        <v>82</v>
      </c>
      <c r="D4" s="51" t="s">
        <v>83</v>
      </c>
      <c r="E4" s="51" t="s">
        <v>84</v>
      </c>
      <c r="F4" s="52" t="s">
        <v>85</v>
      </c>
    </row>
    <row r="6" spans="2:6" ht="15.75" thickBot="1" x14ac:dyDescent="0.3"/>
    <row r="7" spans="2:6" ht="38.25" customHeight="1" thickBot="1" x14ac:dyDescent="0.3">
      <c r="B7" s="53" t="s">
        <v>56</v>
      </c>
      <c r="C7" s="3" t="s">
        <v>30</v>
      </c>
      <c r="D7" s="2" t="s">
        <v>31</v>
      </c>
      <c r="E7" s="4" t="s">
        <v>32</v>
      </c>
      <c r="F7" s="5" t="s">
        <v>33</v>
      </c>
    </row>
    <row r="8" spans="2:6" ht="63.75" x14ac:dyDescent="0.25">
      <c r="B8" s="54" t="s">
        <v>57</v>
      </c>
      <c r="C8" s="55" t="s">
        <v>58</v>
      </c>
      <c r="D8" s="56" t="s">
        <v>59</v>
      </c>
      <c r="E8" s="56" t="s">
        <v>60</v>
      </c>
      <c r="F8" s="57" t="s">
        <v>61</v>
      </c>
    </row>
    <row r="9" spans="2:6" ht="89.25" x14ac:dyDescent="0.25">
      <c r="B9" s="62" t="s">
        <v>62</v>
      </c>
      <c r="C9" s="63" t="s">
        <v>63</v>
      </c>
      <c r="D9" s="64" t="s">
        <v>64</v>
      </c>
      <c r="E9" s="64" t="s">
        <v>65</v>
      </c>
      <c r="F9" s="65" t="s">
        <v>66</v>
      </c>
    </row>
    <row r="10" spans="2:6" ht="51.75" customHeight="1" x14ac:dyDescent="0.25">
      <c r="B10" s="58" t="s">
        <v>67</v>
      </c>
      <c r="C10" s="59" t="s">
        <v>68</v>
      </c>
      <c r="D10" s="60" t="s">
        <v>69</v>
      </c>
      <c r="E10" s="60" t="s">
        <v>70</v>
      </c>
      <c r="F10" s="61" t="s">
        <v>71</v>
      </c>
    </row>
    <row r="11" spans="2:6" ht="90" thickBot="1" x14ac:dyDescent="0.3">
      <c r="B11" s="66" t="s">
        <v>107</v>
      </c>
      <c r="C11" s="67" t="s">
        <v>72</v>
      </c>
      <c r="D11" s="68" t="s">
        <v>73</v>
      </c>
      <c r="E11" s="68" t="s">
        <v>74</v>
      </c>
      <c r="F11" s="69" t="s">
        <v>75</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Valoración Tibunal</vt:lpstr>
      <vt:lpstr>Rúbrica Memoria</vt:lpstr>
      <vt:lpstr>Rúbrica Presentación</vt:lpstr>
      <vt:lpstr>'Valoración Tibunal'!Área_de_impresión</vt:lpstr>
    </vt:vector>
  </TitlesOfParts>
  <Company>UCM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Matemáticas Estadíst</dc:creator>
  <cp:lastModifiedBy>JORGE GONZALEZ ORTEGA</cp:lastModifiedBy>
  <cp:lastPrinted>2024-02-21T10:56:33Z</cp:lastPrinted>
  <dcterms:created xsi:type="dcterms:W3CDTF">2013-09-24T07:34:16Z</dcterms:created>
  <dcterms:modified xsi:type="dcterms:W3CDTF">2025-02-05T07:18:01Z</dcterms:modified>
</cp:coreProperties>
</file>